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10215" tabRatio="601" activeTab="2"/>
  </bookViews>
  <sheets>
    <sheet name="Bil.Arş.2014 Öz. Gel.Devir" sheetId="1" r:id="rId1"/>
    <sheet name="İda ve Mali İşl.2014 Öz. Gel.De" sheetId="2" r:id="rId2"/>
    <sheet name=" Sağlık kültür2014 Öz.Gel.Devir" sheetId="3" r:id="rId3"/>
    <sheet name="Fen Bil.Enst.2014 Öz.Gel.devir" sheetId="4" r:id="rId4"/>
    <sheet name="Fen Ed.Fak.2014 Öz Gel.devir" sheetId="5" r:id="rId5"/>
    <sheet name=" Kimya -Mt Fak. 2014 Öz.Gel.Dev" sheetId="6" r:id="rId6"/>
    <sheet name="Gemi İnş.2014 Öz Gel.Dev." sheetId="7" r:id="rId7"/>
    <sheet name="İnşaat Fak.2014 Öz Gel.Dev." sheetId="8" r:id="rId8"/>
    <sheet name="Elek-Elkt.Fak.2014 Öz.Gel.Dev" sheetId="9" r:id="rId9"/>
    <sheet name="Mak.Fak.2014 Öz Gel.Dev." sheetId="10" r:id="rId10"/>
    <sheet name="Mim.Fak. 2014 Öz.Gel.Dev." sheetId="11" r:id="rId11"/>
    <sheet name="MYO 2014 Öz Gel.Dev." sheetId="12" r:id="rId12"/>
    <sheet name="Sos.Bil.2014 Öz Gel.Dev." sheetId="13" r:id="rId13"/>
    <sheet name="Eğit.Fak.2014 Öz Gel.Dev." sheetId="14" r:id="rId14"/>
    <sheet name="İkts.Fak. 2014 Öz gel.Dev." sheetId="15" r:id="rId15"/>
    <sheet name="San.ve Tas.Fk. 2014 Öz.Gel.Dev" sheetId="16" r:id="rId16"/>
    <sheet name="Yab.Dil.Yük.2014 Öz.Gel.Dev." sheetId="17" r:id="rId17"/>
    <sheet name="Sayfa1" sheetId="18" r:id="rId18"/>
  </sheets>
  <definedNames>
    <definedName name="ButceYil">'Bil.Arş.2014 Öz. Gel.Devir'!#REF!</definedName>
    <definedName name="HarcamaAyAd">'Bil.Arş.2014 Öz. Gel.Devir'!$A$1</definedName>
    <definedName name="_xlnm.Print_Titles" localSheetId="5">' Kimya -Mt Fak. 2014 Öz.Gel.Dev'!$10:$12</definedName>
    <definedName name="_xlnm.Print_Titles" localSheetId="2">' Sağlık kültür2014 Öz.Gel.Devir'!$7:$9</definedName>
    <definedName name="_xlnm.Print_Titles" localSheetId="0">'Bil.Arş.2014 Öz. Gel.Devir'!$8:$10</definedName>
    <definedName name="_xlnm.Print_Titles" localSheetId="13">'Eğit.Fak.2014 Öz Gel.Dev.'!$8:$10</definedName>
    <definedName name="_xlnm.Print_Titles" localSheetId="8">'Elek-Elkt.Fak.2014 Öz.Gel.Dev'!$10:$12</definedName>
    <definedName name="_xlnm.Print_Titles" localSheetId="3">'Fen Bil.Enst.2014 Öz.Gel.devir'!$10:$12</definedName>
    <definedName name="_xlnm.Print_Titles" localSheetId="4">'Fen Ed.Fak.2014 Öz Gel.devir'!$10:$12</definedName>
    <definedName name="_xlnm.Print_Titles" localSheetId="6">'Gemi İnş.2014 Öz Gel.Dev.'!$10:$12</definedName>
    <definedName name="_xlnm.Print_Titles" localSheetId="1">'İda ve Mali İşl.2014 Öz. Gel.De'!$10:$12</definedName>
    <definedName name="_xlnm.Print_Titles" localSheetId="14">'İkts.Fak. 2014 Öz gel.Dev.'!$10:$12</definedName>
    <definedName name="_xlnm.Print_Titles" localSheetId="7">'İnşaat Fak.2014 Öz Gel.Dev.'!$10:$12</definedName>
    <definedName name="_xlnm.Print_Titles" localSheetId="9">'Mak.Fak.2014 Öz Gel.Dev.'!$10:$12</definedName>
    <definedName name="_xlnm.Print_Titles" localSheetId="10">'Mim.Fak. 2014 Öz.Gel.Dev.'!$10:$12</definedName>
    <definedName name="_xlnm.Print_Titles" localSheetId="11">'MYO 2014 Öz Gel.Dev.'!$10:$12</definedName>
    <definedName name="_xlnm.Print_Titles" localSheetId="15">'San.ve Tas.Fk. 2014 Öz.Gel.Dev'!$10:$12</definedName>
    <definedName name="_xlnm.Print_Titles" localSheetId="12">'Sos.Bil.2014 Öz Gel.Dev.'!$10:$12</definedName>
    <definedName name="_xlnm.Print_Titles" localSheetId="16">'Yab.Dil.Yük.2014 Öz.Gel.Dev.'!$10:$12</definedName>
  </definedNames>
  <calcPr fullCalcOnLoad="1"/>
</workbook>
</file>

<file path=xl/sharedStrings.xml><?xml version="1.0" encoding="utf-8"?>
<sst xmlns="http://schemas.openxmlformats.org/spreadsheetml/2006/main" count="5491" uniqueCount="184">
  <si>
    <t/>
  </si>
  <si>
    <t>KURUM ADI :</t>
  </si>
  <si>
    <t xml:space="preserve">KURUMSAL </t>
  </si>
  <si>
    <t xml:space="preserve">FONKSİYONEL </t>
  </si>
  <si>
    <t>FİN.</t>
  </si>
  <si>
    <t xml:space="preserve">EKONOMİK </t>
  </si>
  <si>
    <t>SINIFLANDIRMA</t>
  </si>
  <si>
    <t>TİPİ</t>
  </si>
  <si>
    <t>AÇIKLAMA</t>
  </si>
  <si>
    <t>I</t>
  </si>
  <si>
    <t>II</t>
  </si>
  <si>
    <t>III</t>
  </si>
  <si>
    <t>IV</t>
  </si>
  <si>
    <t>38</t>
  </si>
  <si>
    <t>10</t>
  </si>
  <si>
    <t xml:space="preserve">YILDIZ TEKNİK ÜNİVERSİTESİ </t>
  </si>
  <si>
    <t>ÖZEL KALEM</t>
  </si>
  <si>
    <t>09</t>
  </si>
  <si>
    <t>EĞİTİM HİZMETLERİ</t>
  </si>
  <si>
    <t>8</t>
  </si>
  <si>
    <t>Eğitime İlişkin Araştırma ve Geliştirme Hizmetleri</t>
  </si>
  <si>
    <t>Eğitime ilişkin araştırma ve geliştirme hizmetleri</t>
  </si>
  <si>
    <t>2</t>
  </si>
  <si>
    <t>Özel Bütçeli İdareler</t>
  </si>
  <si>
    <t>01</t>
  </si>
  <si>
    <t>3</t>
  </si>
  <si>
    <t>1</t>
  </si>
  <si>
    <t>4</t>
  </si>
  <si>
    <t>6</t>
  </si>
  <si>
    <t>03</t>
  </si>
  <si>
    <t>MAL VE HİZMET ALIM GİDERLERİ</t>
  </si>
  <si>
    <t>TÜKETİME YÖNELİK MAL VE MALZEME ALIMLARI</t>
  </si>
  <si>
    <t>04</t>
  </si>
  <si>
    <t>05</t>
  </si>
  <si>
    <t>YOLLUKLAR</t>
  </si>
  <si>
    <t>5</t>
  </si>
  <si>
    <t>HİZMET ALIMLARI</t>
  </si>
  <si>
    <t>9</t>
  </si>
  <si>
    <t>7</t>
  </si>
  <si>
    <t>MENKUL MAL,GAYRİMADDİ HAK ALIM, BAKIM VE ONARIM GİDERLERİ</t>
  </si>
  <si>
    <t>06</t>
  </si>
  <si>
    <t>SERMAYE GİDERLERİ</t>
  </si>
  <si>
    <t>MAMUL MAL ALIMLARI</t>
  </si>
  <si>
    <t>MENKUL SERMAYE ÜRETİM GİDERLERİ</t>
  </si>
  <si>
    <t>Bilimsel ve teknolojik araştırma hizmetleri</t>
  </si>
  <si>
    <t>TEMSİL VE TANITMA GİDERLERİ</t>
  </si>
  <si>
    <t>TEDAVİ VE CENAZE GİDERLERİ</t>
  </si>
  <si>
    <t>GENEL SEKRETERLİK</t>
  </si>
  <si>
    <t>08</t>
  </si>
  <si>
    <t>0</t>
  </si>
  <si>
    <t>ÜRETİME YÖNELİK MAL VE MALZEME ALIMLARI</t>
  </si>
  <si>
    <t>GAYRİMENKUL MAL BAKIM VE ONARIM GİDERLERİ</t>
  </si>
  <si>
    <t>GÖREV GİDERLERİ</t>
  </si>
  <si>
    <t>Diğer Giderler</t>
  </si>
  <si>
    <t>07</t>
  </si>
  <si>
    <t>İkinci Öğretim Gelirleri İle Yürütülecek Hizmetler</t>
  </si>
  <si>
    <t>Yaz Okulu Gelirleri İle Yürütülecek Hizmetler</t>
  </si>
  <si>
    <t>SAĞLIK KÜLTÜR VE SPOR DAİRESİ BAŞKANLIĞI</t>
  </si>
  <si>
    <t>Öğrencilerin Beslenmelerine İlişkin Giderler</t>
  </si>
  <si>
    <t>Öğrencilerin Barınmasına İlişkin Giderler</t>
  </si>
  <si>
    <t>Öğrencilerin Sağlığına İlişkin Giderler</t>
  </si>
  <si>
    <t>Öğrencilerin Kültür ve Spor Faaliyetlerine İlişkin Giderler</t>
  </si>
  <si>
    <t>GAYRİMENKUL SERMAYE ÜRETİM GİDERLERİ</t>
  </si>
  <si>
    <t>GAYRİMENKUL BÜYÜK ONARIM GİDERLERİ</t>
  </si>
  <si>
    <t>FEN BİLİMLERİ ENSTİTÜSÜ</t>
  </si>
  <si>
    <t>42</t>
  </si>
  <si>
    <t>FEN EDEBİYAT FAKÜLTESİ</t>
  </si>
  <si>
    <t>KİMYA METALURJİ FAKÜLTESİ</t>
  </si>
  <si>
    <t>İNŞAAT FAKÜLTESİ</t>
  </si>
  <si>
    <t>41</t>
  </si>
  <si>
    <t>MAKİNE FAKÜLTESİ</t>
  </si>
  <si>
    <t>MİMARLIK FAKÜLTESİ</t>
  </si>
  <si>
    <t>SOSYAL BİLİMLER ENSTİTÜSÜ</t>
  </si>
  <si>
    <t>EĞİTİM FAKÜLTESİ</t>
  </si>
  <si>
    <t>İKTİSADİ VE İDARİ BİLİMLER FAKÜLTESİ</t>
  </si>
  <si>
    <t>SANAT VE TASARIM FAKÜLTESİ</t>
  </si>
  <si>
    <t>56</t>
  </si>
  <si>
    <t>YABANCI DİLLER YÜKSEKOKULU</t>
  </si>
  <si>
    <t>Harcanan</t>
  </si>
  <si>
    <t>ELEKTRİK-ELEKTRONİK FAKÜLTESİ</t>
  </si>
  <si>
    <t>TEKNİK BİLİMLER- MESLEK YÜKSEKOKULU</t>
  </si>
  <si>
    <t>Tezsiz Yüksek Lisans Gelirleri ile Yürütülecek Hizmetler</t>
  </si>
  <si>
    <t>İdari ve Mali işler Daire Başkanlığı</t>
  </si>
  <si>
    <t>38.10.09.04. İDARİ VE MALİ İŞLER DAİRE BAŞKANLIĞI</t>
  </si>
  <si>
    <t>38.10.04.00 - FEN BİLİMLERİ ENSTİTÜSÜ</t>
  </si>
  <si>
    <t>00</t>
  </si>
  <si>
    <t>38.10.04.32 - FEN EDEBİYAT FAKÜLTESİ</t>
  </si>
  <si>
    <t>38.10.04.36 - KİMYA METALURJİ FAKÜLTESİ</t>
  </si>
  <si>
    <t>36</t>
  </si>
  <si>
    <t>38.10.04.38 - İNŞAAT FAKÜLTESİ</t>
  </si>
  <si>
    <t>38.10.04.39 - ELEKTRİK-ELEKTRONİK FAKÜLTESİ</t>
  </si>
  <si>
    <t>39</t>
  </si>
  <si>
    <t>38.10.04.41 - MAKİNE FAKÜLTESİ</t>
  </si>
  <si>
    <t>38.10.04.42 - MİMARLIK FAKÜLTESİ</t>
  </si>
  <si>
    <t>38.10.05.00 - TEKNİK BİLİMLER-MESLEK YÜKSEKOKULU</t>
  </si>
  <si>
    <t>38.10.06.04 - SOSYAL BİLİMLER ENSTİTÜSÜ</t>
  </si>
  <si>
    <t>38.10.06.31 - EĞİTİM FAKÜLTESİ</t>
  </si>
  <si>
    <t>31</t>
  </si>
  <si>
    <t>38.10.06.43 - İKTİSADİ VE İDARİ BİLİMLER FAKÜLTESİ</t>
  </si>
  <si>
    <t>38.10.06.56 - SANAT VE TASARIM FAKÜLTESİ</t>
  </si>
  <si>
    <t>38.10.06.83 - YABANCI DİLLER YÜKSEKOKULU</t>
  </si>
  <si>
    <t>83</t>
  </si>
  <si>
    <t>İnşaat Fakültesi ( Jeodezi İnşaat Müh.) Yapı İşletmesi İkinci Öğretim Tezsiz Geliri)</t>
  </si>
  <si>
    <t>38.10.09.01 - ÖZEL KALEM (BİLİMSEL ARAŞTIRMA PROJELERİ KOORDİNATÖRLÜĞÜ)</t>
  </si>
  <si>
    <t>38.10.09.07 - SAĞLIK KÜLTÜR VE SPOR DAİRESİ BAŞKANLIĞI</t>
  </si>
  <si>
    <t>Taşınmaz Mal Gelirleri ile Yürütülecek Hizmetler</t>
  </si>
  <si>
    <t>38.10.04.37 - GEMİ İNŞAATI VE DENİZCİLİK FAKÜLTESİ</t>
  </si>
  <si>
    <t>37</t>
  </si>
  <si>
    <t>Adı Soyadı</t>
  </si>
  <si>
    <t>Harcama Yetkilisi</t>
  </si>
  <si>
    <t>GEMİ İNŞAATI VE DENİZCİLİK FAKÜLTESİ</t>
  </si>
  <si>
    <t xml:space="preserve">NOT: </t>
  </si>
  <si>
    <t>2012 Yılı Gelir fazlası</t>
  </si>
  <si>
    <t xml:space="preserve"> </t>
  </si>
  <si>
    <t>2015 Yılı Bütçe Başlangıç Ödeneği</t>
  </si>
  <si>
    <t>2014 YILINDAN DEVREDEN ÖZ GELİRİN   ( LİKİT KARŞILIĞI) OLARAK 2015 YILINA  ÖDENEK KAYDI  YAPILMASI  GEREKEN ÖDENEK</t>
  </si>
  <si>
    <t>2015 YILINA ÖDENEK KAYDI YAPILMASI TALEP EDİLEN  ÖDENEK</t>
  </si>
  <si>
    <t>2015 YILINA ÖDENEK KAYDI YAPILMASI GEREKENDEN KALAN   ÖDENEK</t>
  </si>
  <si>
    <t>…./…./2015</t>
  </si>
  <si>
    <t>NOT:  2014 Yılı Tahmin Edilen Gelirin Üzerinde gerçekleşen</t>
  </si>
  <si>
    <t>Döse Geliri         390000</t>
  </si>
  <si>
    <t>Tezsiz Bap. Payı</t>
  </si>
  <si>
    <t>TOPLAM</t>
  </si>
  <si>
    <t>TAHMİN EDİLEN GELİR</t>
  </si>
  <si>
    <t>GERÇEKLEŞEN GELİR</t>
  </si>
  <si>
    <t>GERLİR FAZLASI</t>
  </si>
  <si>
    <t>2014 YILINDAN DEVREDEN ÖZ GELİRİN   ( LİKİT KARŞILIĞI) OLARAK 2015 YILINA  ÖDENEK KAYDI  YAPILMASI GEREKEN ÖDENEK</t>
  </si>
  <si>
    <t>TEZSİZ YÜKSEK LİSANS GELİRLERİ</t>
  </si>
  <si>
    <t>HİZMET GELİRLERİ</t>
  </si>
  <si>
    <r>
      <t>2014 Yılından Devreden   İkili Öğretim  03 Mal ve Hizmet alım giderleri için ……………….- TL.</t>
    </r>
    <r>
      <rPr>
        <b/>
        <i/>
        <sz val="13"/>
        <color indexed="12"/>
        <rFont val="Arial"/>
        <family val="2"/>
      </rPr>
      <t xml:space="preserve"> </t>
    </r>
    <r>
      <rPr>
        <i/>
        <sz val="13"/>
        <color indexed="12"/>
        <rFont val="Arial"/>
        <family val="2"/>
      </rPr>
      <t>Ödeneğin</t>
    </r>
  </si>
  <si>
    <r>
      <t xml:space="preserve">2014 Yılından Devreden Yaz Okulu  03 Mal ve Hizmet alım giderleri için </t>
    </r>
    <r>
      <rPr>
        <b/>
        <sz val="13"/>
        <color indexed="12"/>
        <rFont val="Arial"/>
        <family val="2"/>
      </rPr>
      <t xml:space="preserve">………………...-TL. </t>
    </r>
    <r>
      <rPr>
        <sz val="13"/>
        <color indexed="12"/>
        <rFont val="Arial"/>
        <family val="2"/>
      </rPr>
      <t xml:space="preserve"> ödeneğin </t>
    </r>
  </si>
  <si>
    <t xml:space="preserve"> 2015 Yılında ihtiyacınız  olan   harcama kalemlerine (03.1 -  03.2 - 03.4  - 03.5 - 03.7-  03.8 ) dağılımlarının yapılması  </t>
  </si>
  <si>
    <r>
      <t>2014 Yılından Devreden  Kira Gelirlerinin  03 Mal ve Hizmet alım giderleri için 7.948.263,41.- TL.</t>
    </r>
    <r>
      <rPr>
        <b/>
        <i/>
        <sz val="13"/>
        <color indexed="12"/>
        <rFont val="Arial"/>
        <family val="2"/>
      </rPr>
      <t xml:space="preserve"> </t>
    </r>
    <r>
      <rPr>
        <i/>
        <sz val="13"/>
        <color indexed="12"/>
        <rFont val="Arial"/>
        <family val="2"/>
      </rPr>
      <t>Ödeneğin</t>
    </r>
  </si>
  <si>
    <t>2015 YILINA ÖDENEK KAYDI YAPILMASI TALEP EDİLEN ÖDENEK</t>
  </si>
  <si>
    <t>2015 YILINA ÖDENEK KAYDI YAPILMASI GEREKENDEN KALAN ÖDENEK</t>
  </si>
  <si>
    <t>2014 Yılı Serbest ödenek</t>
  </si>
  <si>
    <t>2014 Yılından kalan</t>
  </si>
  <si>
    <t xml:space="preserve">2014 YILINDAN DEVREDEN ÖZ GELİRİN                             ( LİKİT KARŞILIĞI) OLARAK                                   2015 YILINA  ÖDENEK KAYDI  YAPILMASI </t>
  </si>
  <si>
    <t>2014 YILINDAN 2015 YILINA DEVREDEN ÖZ  GELİR ÖDENEĞİ</t>
  </si>
  <si>
    <t xml:space="preserve">2014 YILINDAN DEVREDEN  ÖZGELİRLERİN NET FİNANSMAN FAZLALIĞI OLARAK 2015 YILINA  ÖDENEK KAYDI YAPILMASI </t>
  </si>
  <si>
    <r>
      <t xml:space="preserve">2014 Yılından Devreden   İkili Öğretim  03 Mal ve Hizmet alım giderleri için 3.000 </t>
    </r>
    <r>
      <rPr>
        <b/>
        <sz val="13"/>
        <color indexed="12"/>
        <rFont val="Arial"/>
        <family val="2"/>
      </rPr>
      <t>.-TL</t>
    </r>
    <r>
      <rPr>
        <i/>
        <sz val="13"/>
        <color indexed="12"/>
        <rFont val="Arial"/>
        <family val="2"/>
      </rPr>
      <t>.- Ödeneğin</t>
    </r>
  </si>
  <si>
    <t xml:space="preserve">2014 Yılından Devreden Yaz Okulu  03 Mal ve Hizmet alım giderleri için, …5.000. -TL ödeneğin </t>
  </si>
  <si>
    <t xml:space="preserve">Devreden Tezsiz Yüksek Lisans  03 Mal ve Hizmet alım giderleri için  …12.000- TL.- ödenek   </t>
  </si>
  <si>
    <t>2014 YILI</t>
  </si>
  <si>
    <r>
      <t>2014 Yılından Devreden Yaz Okulu  03 Mal ve Hizmet alım giderleri için, 10.000..-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</si>
  <si>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t xml:space="preserve"> 2015 Yılında ihtiyacınız  olan   harcama kalemlerine ( 03.2 - 03.3 - 03.5 - 03.7 ) dağılımlarının yapılması  </t>
  </si>
  <si>
    <r>
      <t>2014 Yılından Devreden   İkili Öğretim  03 Mal ve Hizmet alım giderleri için, 11.000-TL.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</si>
  <si>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Yaz Okulu  03 Mal ve Hizmet alım giderleri için,…9.000.-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</si>
  <si>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2014 Yılından Devreden Yaz Okulu  03 Mal ve Hizmet alım giderleri için,…8.000..-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</si>
  <si>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t>Ödenek dağılımı yapılırken  MÜDEK ödemelerinin dikkate alınması ( 03.5 Hizmet Alımları )</t>
  </si>
  <si>
    <t>2014 YILINDAN DEVREDEN  ÖZGELİRLERİN NET FİNANSMAN FAZLALIĞI OLARAK 2015 YILINA  ÖDENEK KAYDI YAPILMASI İLE İLGİLİ TABLO</t>
  </si>
  <si>
    <t>2014 YILINDAN 2015YILINA DEVREDEN ÖZ  GELİR ÖDENEĞİ</t>
  </si>
  <si>
    <r>
      <t>2014 Yılından Devreden Yaz Okulu  03 Mal ve Hizmet alım giderleri için,…8.000.-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</si>
  <si>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2014 Yılından Devreden Yaz Okulu  03 Mal ve Hizmet alım giderleri için,…10.000…..-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</si>
  <si>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2014 Yılından Devreden Yaz Okulu  03 Mal ve Hizmet alım giderleri için,3.000...-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</si>
  <si>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t>2014  Yılından kalan</t>
  </si>
  <si>
    <r>
      <t>2014 Yılından Devreden   İkili Öğretim  03 Mal ve Hizmet alım giderleri için, 7.000-TL.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</si>
  <si>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Yaz Okulu  03 Mal ve Hizmet alım giderleri için,7.000.-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</si>
  <si>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2014 Yılından Devreden   İkili Öğretim  03 Mal ve Hizmet alım giderleri için, 21.000.-TL.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</si>
  <si>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Yaz Okulu  03 Mal ve Hizmet alım giderleri için,8.000..-</t>
    </r>
    <r>
      <rPr>
        <b/>
        <sz val="13"/>
        <color indexed="12"/>
        <rFont val="Arial"/>
        <family val="2"/>
      </rPr>
      <t xml:space="preserve">TL. </t>
    </r>
    <r>
      <rPr>
        <sz val="13"/>
        <color indexed="12"/>
        <rFont val="Arial"/>
        <family val="2"/>
      </rPr>
      <t xml:space="preserve"> ödeneğin </t>
    </r>
  </si>
  <si>
    <r>
      <t>2014 Yılından Devreden   İkili Öğretim  03 Mal ve Hizmet alım giderleri için, 12.000.-TL.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</si>
  <si>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  İkili Öğretim  03 Mal ve Hizmet alım giderleri için, 9.000.-TL.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</si>
  <si>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Yaz Okulu  03 Mal ve Hizmet alım giderleri için,…7.000..-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</si>
  <si>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2014 Yılından Devreden Yaz Okulu  03 Mal ve Hizmet alım giderleri için,…3.000.-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</si>
  <si>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t>İnşaat Fakültesi (Jeodezi İnşaat Müh.) Yapı İşletmesi tezsiz Yük Lisans</t>
  </si>
  <si>
    <r>
      <t>2014 Yılından Devreden   İkili Öğretim  03 Mal ve Hizmet alım giderleri için, 28.000...-TL.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</si>
  <si>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  İkili Öğretim  03 Mal ve Hizmet alım giderleri için, 17.000..-TL.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</si>
  <si>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2014Yılından Devreden Yaz Okulu  03 Mal ve Hizmet alım giderleri için,…1.000.-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</si>
  <si>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2014 Yılından Devreden   İkili Öğretim  03 Mal ve Hizmet alım giderleri için, 5.000….-TL.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</si>
  <si>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Yaz Okulu  03 Mal ve Hizmet alım giderleri için,…6.000..-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</si>
  <si>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r>
      <t>2014 Yılından Devreden   İkili Öğretim  03 Mal ve Hizmet alım giderleri için, 4.000.-TL.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</si>
  <si>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  İkili Öğretim  03 Mal ve Hizmet alım giderleri için, 19.000-TL.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</si>
  <si>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  İkili Öğretim  03 Mal ve Hizmet alım giderleri için, 13.000.-TL.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</si>
  <si>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  İkili Öğretim  03 Mal ve Hizmet alım giderleri için, …5.000-TL.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</si>
  <si>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  İkili Öğretim  03 Mal ve Hizmet alım giderleri için, 8.000-TL.</t>
    </r>
    <r>
      <rPr>
        <b/>
        <sz val="13"/>
        <color indexed="12"/>
        <rFont val="Arial"/>
        <family val="2"/>
      </rPr>
      <t>-</t>
    </r>
    <r>
      <rPr>
        <i/>
        <sz val="13"/>
        <color indexed="12"/>
        <rFont val="Arial"/>
        <family val="2"/>
      </rPr>
      <t xml:space="preserve"> Ödeneğin</t>
    </r>
  </si>
  <si>
    <r>
      <t>2014 Yılından Devreden Yaz Okulu  03 Mal ve Hizmet alım giderleri için,…6.000.-</t>
    </r>
    <r>
      <rPr>
        <b/>
        <sz val="13"/>
        <color indexed="12"/>
        <rFont val="Arial"/>
        <family val="2"/>
      </rPr>
      <t xml:space="preserve">TL </t>
    </r>
    <r>
      <rPr>
        <sz val="13"/>
        <color indexed="12"/>
        <rFont val="Arial"/>
        <family val="2"/>
      </rPr>
      <t xml:space="preserve"> ödeneğin </t>
    </r>
  </si>
  <si>
    <t>2014 YILINDAN DEVREDEN  ÖZGELİRLERİN NET FİNANSMAN FAZLALIĞI OLARAK 2015 YILINA  ÖDENEK KAYDI YAPILMASI İLE İLGİLİ  TABLO</t>
  </si>
  <si>
    <t>NOT:</t>
  </si>
  <si>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Ödenek eklemelerde kullanılabilir likit miktarı dikkate alındığından,  İhtiyacınız  kadar  ödenek ekleme talebinde  bulunmalısınız.                                                                                              </t>
    </r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Yıl içinde doğacak Ödenek ihtiyaçlarınız kullanılabilir likit miktarına göre karşılanacaktır. </t>
    </r>
  </si>
  <si>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Ödenek eklemelerde kullanılabilir likit miktarı dikkate alındığından,  İhtiyacınız  kadar  ödenek ekleme talebinde  bulunmalısınız.                                                                                                                      </t>
    </r>
    <r>
      <rPr>
        <b/>
        <sz val="14"/>
        <color indexed="10"/>
        <rFont val="Tahoma"/>
        <family val="2"/>
      </rPr>
      <t>*</t>
    </r>
    <r>
      <rPr>
        <b/>
        <sz val="14"/>
        <rFont val="Tahoma"/>
        <family val="2"/>
      </rPr>
      <t xml:space="preserve">Yıl içinde doğacak Ödenek ihtiyaçlarınız kullanılabilir likit miktarına göre karşılanacaktır. </t>
    </r>
  </si>
  <si>
    <t>2014 YILINDAN DEVREDEN  ARAŞTIRMA PROJELERİ GELİRLERİNİN  NET FİNANSMAN FAZLALIĞI OLARAK 2015 YILINA  ÖDENEK KAYDI YAPILMASI İLE İLGİLİ TABLO</t>
  </si>
  <si>
    <t xml:space="preserve">2015 Yılında ihtiyacınız  olan   harcama kalemlerine ( 03.2 - 03.3 - 03.5 - 03.7 ) dağılımlarının yapılması  </t>
  </si>
  <si>
    <t xml:space="preserve"> 2015 Yılında ihtiyacınız  olan   harcama kalemlerine ( 03.2 -03.3- 03.5 - 03.7 ) dağılımlarının yapılması  </t>
  </si>
  <si>
    <r>
      <t xml:space="preserve"> 2</t>
    </r>
    <r>
      <rPr>
        <b/>
        <i/>
        <sz val="16"/>
        <color indexed="12"/>
        <rFont val="Times New Roman"/>
        <family val="1"/>
      </rPr>
      <t>014 Yılından Devreden  14.064.008,36-TL.  Ödenekten ….2.000.000.- TL. ödeneğin giderleştirilmesi</t>
    </r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</si>
</sst>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#,##0\ _T_L;[Red]#,##0\ _T_L"/>
    <numFmt numFmtId="179" formatCode="[$-41F]dd\ mmmm\ yyyy\ dddd"/>
    <numFmt numFmtId="180" formatCode="0.000"/>
  </numFmts>
  <fonts count="119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sz val="16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8"/>
      <color indexed="8"/>
      <name val="Times New Roman"/>
      <family val="1"/>
    </font>
    <font>
      <b/>
      <sz val="12"/>
      <color indexed="12"/>
      <name val="Tahoma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sz val="8"/>
      <color indexed="8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4"/>
      <color indexed="12"/>
      <name val="Tahoma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ahoma"/>
      <family val="2"/>
    </font>
    <font>
      <sz val="14"/>
      <color indexed="8"/>
      <name val="Times New Roman"/>
      <family val="1"/>
    </font>
    <font>
      <b/>
      <sz val="11"/>
      <color indexed="8"/>
      <name val="Tahoma"/>
      <family val="2"/>
    </font>
    <font>
      <sz val="13"/>
      <color indexed="12"/>
      <name val="Arial"/>
      <family val="2"/>
    </font>
    <font>
      <b/>
      <sz val="13"/>
      <color indexed="10"/>
      <name val="Arial"/>
      <family val="2"/>
    </font>
    <font>
      <i/>
      <sz val="13"/>
      <color indexed="12"/>
      <name val="Arial"/>
      <family val="2"/>
    </font>
    <font>
      <sz val="13"/>
      <color indexed="8"/>
      <name val="Arial"/>
      <family val="2"/>
    </font>
    <font>
      <b/>
      <sz val="13"/>
      <color indexed="12"/>
      <name val="Arial"/>
      <family val="2"/>
    </font>
    <font>
      <b/>
      <i/>
      <sz val="13"/>
      <color indexed="12"/>
      <name val="Arial"/>
      <family val="2"/>
    </font>
    <font>
      <b/>
      <sz val="18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ahoma"/>
      <family val="2"/>
    </font>
    <font>
      <b/>
      <sz val="14"/>
      <color indexed="12"/>
      <name val="Times New Roman"/>
      <family val="1"/>
    </font>
    <font>
      <b/>
      <sz val="13"/>
      <color indexed="12"/>
      <name val="Tahoma"/>
      <family val="2"/>
    </font>
    <font>
      <b/>
      <sz val="16"/>
      <color indexed="12"/>
      <name val="Times New Roman"/>
      <family val="1"/>
    </font>
    <font>
      <b/>
      <sz val="11"/>
      <color indexed="14"/>
      <name val="Tahoma"/>
      <family val="2"/>
    </font>
    <font>
      <b/>
      <sz val="12"/>
      <color indexed="10"/>
      <name val="Tahoma"/>
      <family val="2"/>
    </font>
    <font>
      <b/>
      <sz val="8"/>
      <color indexed="10"/>
      <name val="Tahoma"/>
      <family val="2"/>
    </font>
    <font>
      <b/>
      <sz val="16"/>
      <color indexed="12"/>
      <name val="Arial"/>
      <family val="2"/>
    </font>
    <font>
      <b/>
      <sz val="14"/>
      <color indexed="14"/>
      <name val="Tahoma"/>
      <family val="2"/>
    </font>
    <font>
      <b/>
      <sz val="14"/>
      <color indexed="12"/>
      <name val="Arial"/>
      <family val="2"/>
    </font>
    <font>
      <sz val="14"/>
      <name val="Times New Roman"/>
      <family val="1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Tahoma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14"/>
      <name val="Times New Roman"/>
      <family val="1"/>
    </font>
    <font>
      <b/>
      <sz val="13"/>
      <color indexed="12"/>
      <name val="Times New Roman"/>
      <family val="1"/>
    </font>
    <font>
      <sz val="13"/>
      <name val="Times New Roman"/>
      <family val="1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sz val="13"/>
      <color indexed="14"/>
      <name val="Arial"/>
      <family val="2"/>
    </font>
    <font>
      <sz val="13"/>
      <color indexed="8"/>
      <name val="Tahom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2"/>
      <name val="Verdana"/>
      <family val="2"/>
    </font>
    <font>
      <b/>
      <sz val="18"/>
      <name val="Times New Roman"/>
      <family val="1"/>
    </font>
    <font>
      <b/>
      <i/>
      <sz val="16"/>
      <color indexed="12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ahoma"/>
      <family val="2"/>
    </font>
    <font>
      <b/>
      <i/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Arial"/>
      <family val="2"/>
    </font>
    <font>
      <b/>
      <sz val="11"/>
      <color rgb="FFFF0000"/>
      <name val="Tahoma"/>
      <family val="2"/>
    </font>
    <font>
      <b/>
      <i/>
      <sz val="18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" applyNumberFormat="0" applyFill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7" fillId="20" borderId="5" applyNumberFormat="0" applyAlignment="0" applyProtection="0"/>
    <xf numFmtId="0" fontId="108" fillId="21" borderId="6" applyNumberFormat="0" applyAlignment="0" applyProtection="0"/>
    <xf numFmtId="0" fontId="109" fillId="20" borderId="6" applyNumberFormat="0" applyAlignment="0" applyProtection="0"/>
    <xf numFmtId="0" fontId="110" fillId="22" borderId="7" applyNumberFormat="0" applyAlignment="0" applyProtection="0"/>
    <xf numFmtId="0" fontId="111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2" fillId="24" borderId="0" applyNumberFormat="0" applyBorder="0" applyAlignment="0" applyProtection="0"/>
    <xf numFmtId="0" fontId="0" fillId="25" borderId="8" applyNumberFormat="0" applyFont="0" applyAlignment="0" applyProtection="0"/>
    <xf numFmtId="0" fontId="113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0" fontId="10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177" fontId="1" fillId="33" borderId="0" xfId="51" applyFont="1" applyFill="1" applyAlignment="1">
      <alignment/>
    </xf>
    <xf numFmtId="178" fontId="1" fillId="33" borderId="0" xfId="51" applyNumberFormat="1" applyFont="1" applyFill="1" applyAlignment="1">
      <alignment/>
    </xf>
    <xf numFmtId="178" fontId="2" fillId="33" borderId="0" xfId="51" applyNumberFormat="1" applyFont="1" applyFill="1" applyAlignment="1">
      <alignment horizontal="center"/>
    </xf>
    <xf numFmtId="177" fontId="1" fillId="33" borderId="0" xfId="51" applyFont="1" applyFill="1" applyBorder="1" applyAlignment="1">
      <alignment/>
    </xf>
    <xf numFmtId="178" fontId="2" fillId="33" borderId="0" xfId="51" applyNumberFormat="1" applyFont="1" applyFill="1" applyAlignment="1">
      <alignment horizontal="right"/>
    </xf>
    <xf numFmtId="177" fontId="2" fillId="33" borderId="10" xfId="51" applyFont="1" applyFill="1" applyBorder="1" applyAlignment="1">
      <alignment horizontal="center"/>
    </xf>
    <xf numFmtId="177" fontId="2" fillId="33" borderId="11" xfId="51" applyFont="1" applyFill="1" applyBorder="1" applyAlignment="1">
      <alignment horizontal="center"/>
    </xf>
    <xf numFmtId="177" fontId="1" fillId="33" borderId="11" xfId="5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177" fontId="2" fillId="33" borderId="12" xfId="51" applyFont="1" applyFill="1" applyBorder="1" applyAlignment="1">
      <alignment horizontal="center"/>
    </xf>
    <xf numFmtId="177" fontId="2" fillId="33" borderId="13" xfId="51" applyFont="1" applyFill="1" applyBorder="1" applyAlignment="1">
      <alignment horizontal="center"/>
    </xf>
    <xf numFmtId="177" fontId="2" fillId="33" borderId="14" xfId="51" applyFont="1" applyFill="1" applyBorder="1" applyAlignment="1">
      <alignment horizontal="center"/>
    </xf>
    <xf numFmtId="177" fontId="2" fillId="33" borderId="15" xfId="51" applyFont="1" applyFill="1" applyBorder="1" applyAlignment="1">
      <alignment horizontal="center"/>
    </xf>
    <xf numFmtId="177" fontId="1" fillId="33" borderId="14" xfId="51" applyFont="1" applyFill="1" applyBorder="1" applyAlignment="1">
      <alignment horizontal="center"/>
    </xf>
    <xf numFmtId="177" fontId="1" fillId="33" borderId="15" xfId="51" applyFont="1" applyFill="1" applyBorder="1" applyAlignment="1">
      <alignment horizontal="center"/>
    </xf>
    <xf numFmtId="177" fontId="2" fillId="33" borderId="16" xfId="51" applyFont="1" applyFill="1" applyBorder="1" applyAlignment="1">
      <alignment vertical="center" wrapText="1"/>
    </xf>
    <xf numFmtId="177" fontId="2" fillId="33" borderId="17" xfId="51" applyFont="1" applyFill="1" applyBorder="1" applyAlignment="1">
      <alignment horizontal="center" vertical="center" wrapText="1"/>
    </xf>
    <xf numFmtId="177" fontId="2" fillId="33" borderId="18" xfId="51" applyFont="1" applyFill="1" applyBorder="1" applyAlignment="1">
      <alignment vertical="center"/>
    </xf>
    <xf numFmtId="177" fontId="2" fillId="33" borderId="17" xfId="51" applyFont="1" applyFill="1" applyBorder="1" applyAlignment="1">
      <alignment vertical="center"/>
    </xf>
    <xf numFmtId="177" fontId="2" fillId="33" borderId="17" xfId="51" applyFont="1" applyFill="1" applyBorder="1" applyAlignment="1">
      <alignment horizontal="left" vertical="center"/>
    </xf>
    <xf numFmtId="177" fontId="1" fillId="33" borderId="17" xfId="51" applyFont="1" applyFill="1" applyBorder="1" applyAlignment="1">
      <alignment horizontal="left" vertical="center"/>
    </xf>
    <xf numFmtId="3" fontId="2" fillId="33" borderId="19" xfId="51" applyNumberFormat="1" applyFont="1" applyFill="1" applyBorder="1" applyAlignment="1">
      <alignment horizontal="right" vertical="center"/>
    </xf>
    <xf numFmtId="3" fontId="1" fillId="33" borderId="19" xfId="51" applyNumberFormat="1" applyFont="1" applyFill="1" applyBorder="1" applyAlignment="1">
      <alignment horizontal="right" vertical="center"/>
    </xf>
    <xf numFmtId="178" fontId="2" fillId="33" borderId="19" xfId="51" applyNumberFormat="1" applyFont="1" applyFill="1" applyBorder="1" applyAlignment="1">
      <alignment horizontal="right" vertical="center"/>
    </xf>
    <xf numFmtId="4" fontId="8" fillId="33" borderId="0" xfId="51" applyNumberFormat="1" applyFont="1" applyFill="1" applyBorder="1" applyAlignment="1">
      <alignment/>
    </xf>
    <xf numFmtId="4" fontId="8" fillId="33" borderId="0" xfId="51" applyNumberFormat="1" applyFont="1" applyFill="1" applyAlignment="1">
      <alignment/>
    </xf>
    <xf numFmtId="4" fontId="10" fillId="33" borderId="20" xfId="51" applyNumberFormat="1" applyFont="1" applyFill="1" applyBorder="1" applyAlignment="1">
      <alignment horizontal="center"/>
    </xf>
    <xf numFmtId="4" fontId="10" fillId="33" borderId="21" xfId="51" applyNumberFormat="1" applyFont="1" applyFill="1" applyBorder="1" applyAlignment="1">
      <alignment horizontal="center"/>
    </xf>
    <xf numFmtId="4" fontId="10" fillId="33" borderId="22" xfId="51" applyNumberFormat="1" applyFont="1" applyFill="1" applyBorder="1" applyAlignment="1">
      <alignment horizontal="center"/>
    </xf>
    <xf numFmtId="4" fontId="10" fillId="34" borderId="20" xfId="51" applyNumberFormat="1" applyFont="1" applyFill="1" applyBorder="1" applyAlignment="1">
      <alignment horizontal="center"/>
    </xf>
    <xf numFmtId="4" fontId="10" fillId="34" borderId="21" xfId="51" applyNumberFormat="1" applyFont="1" applyFill="1" applyBorder="1" applyAlignment="1">
      <alignment horizontal="center"/>
    </xf>
    <xf numFmtId="4" fontId="10" fillId="34" borderId="22" xfId="51" applyNumberFormat="1" applyFont="1" applyFill="1" applyBorder="1" applyAlignment="1">
      <alignment horizontal="center"/>
    </xf>
    <xf numFmtId="4" fontId="11" fillId="33" borderId="20" xfId="51" applyNumberFormat="1" applyFont="1" applyFill="1" applyBorder="1" applyAlignment="1">
      <alignment horizontal="center"/>
    </xf>
    <xf numFmtId="4" fontId="11" fillId="33" borderId="21" xfId="51" applyNumberFormat="1" applyFont="1" applyFill="1" applyBorder="1" applyAlignment="1">
      <alignment horizontal="center"/>
    </xf>
    <xf numFmtId="4" fontId="11" fillId="33" borderId="22" xfId="51" applyNumberFormat="1" applyFont="1" applyFill="1" applyBorder="1" applyAlignment="1">
      <alignment horizontal="center"/>
    </xf>
    <xf numFmtId="4" fontId="12" fillId="35" borderId="20" xfId="51" applyNumberFormat="1" applyFont="1" applyFill="1" applyBorder="1" applyAlignment="1">
      <alignment horizontal="center"/>
    </xf>
    <xf numFmtId="4" fontId="12" fillId="35" borderId="21" xfId="51" applyNumberFormat="1" applyFont="1" applyFill="1" applyBorder="1" applyAlignment="1">
      <alignment horizontal="center"/>
    </xf>
    <xf numFmtId="4" fontId="12" fillId="35" borderId="22" xfId="51" applyNumberFormat="1" applyFont="1" applyFill="1" applyBorder="1" applyAlignment="1">
      <alignment horizontal="center"/>
    </xf>
    <xf numFmtId="4" fontId="12" fillId="35" borderId="20" xfId="51" applyNumberFormat="1" applyFont="1" applyFill="1" applyBorder="1" applyAlignment="1">
      <alignment horizontal="right" vertical="center"/>
    </xf>
    <xf numFmtId="4" fontId="11" fillId="33" borderId="23" xfId="51" applyNumberFormat="1" applyFont="1" applyFill="1" applyBorder="1" applyAlignment="1">
      <alignment horizontal="center"/>
    </xf>
    <xf numFmtId="4" fontId="11" fillId="33" borderId="24" xfId="51" applyNumberFormat="1" applyFont="1" applyFill="1" applyBorder="1" applyAlignment="1">
      <alignment horizontal="center"/>
    </xf>
    <xf numFmtId="4" fontId="11" fillId="33" borderId="25" xfId="51" applyNumberFormat="1" applyFont="1" applyFill="1" applyBorder="1" applyAlignment="1">
      <alignment horizontal="center"/>
    </xf>
    <xf numFmtId="3" fontId="10" fillId="33" borderId="20" xfId="51" applyNumberFormat="1" applyFont="1" applyFill="1" applyBorder="1" applyAlignment="1">
      <alignment horizontal="right" vertical="center"/>
    </xf>
    <xf numFmtId="3" fontId="10" fillId="34" borderId="20" xfId="51" applyNumberFormat="1" applyFont="1" applyFill="1" applyBorder="1" applyAlignment="1">
      <alignment horizontal="right" vertical="center"/>
    </xf>
    <xf numFmtId="3" fontId="11" fillId="33" borderId="20" xfId="51" applyNumberFormat="1" applyFont="1" applyFill="1" applyBorder="1" applyAlignment="1">
      <alignment horizontal="right" vertical="center"/>
    </xf>
    <xf numFmtId="3" fontId="12" fillId="35" borderId="20" xfId="51" applyNumberFormat="1" applyFont="1" applyFill="1" applyBorder="1" applyAlignment="1">
      <alignment horizontal="right" vertical="center"/>
    </xf>
    <xf numFmtId="3" fontId="10" fillId="36" borderId="20" xfId="51" applyNumberFormat="1" applyFont="1" applyFill="1" applyBorder="1" applyAlignment="1">
      <alignment horizontal="right" vertical="center"/>
    </xf>
    <xf numFmtId="2" fontId="2" fillId="33" borderId="26" xfId="51" applyNumberFormat="1" applyFont="1" applyFill="1" applyBorder="1" applyAlignment="1">
      <alignment horizontal="center" vertical="center"/>
    </xf>
    <xf numFmtId="2" fontId="2" fillId="33" borderId="27" xfId="51" applyNumberFormat="1" applyFont="1" applyFill="1" applyBorder="1" applyAlignment="1">
      <alignment horizontal="center" vertical="center"/>
    </xf>
    <xf numFmtId="177" fontId="2" fillId="33" borderId="28" xfId="51" applyFont="1" applyFill="1" applyBorder="1" applyAlignment="1">
      <alignment horizontal="center"/>
    </xf>
    <xf numFmtId="177" fontId="2" fillId="33" borderId="29" xfId="51" applyFont="1" applyFill="1" applyBorder="1" applyAlignment="1">
      <alignment horizontal="center"/>
    </xf>
    <xf numFmtId="177" fontId="1" fillId="33" borderId="29" xfId="51" applyFont="1" applyFill="1" applyBorder="1" applyAlignment="1">
      <alignment horizontal="center"/>
    </xf>
    <xf numFmtId="4" fontId="10" fillId="33" borderId="30" xfId="51" applyNumberFormat="1" applyFont="1" applyFill="1" applyBorder="1" applyAlignment="1">
      <alignment horizontal="center"/>
    </xf>
    <xf numFmtId="4" fontId="11" fillId="33" borderId="30" xfId="51" applyNumberFormat="1" applyFont="1" applyFill="1" applyBorder="1" applyAlignment="1">
      <alignment horizontal="center"/>
    </xf>
    <xf numFmtId="4" fontId="11" fillId="33" borderId="31" xfId="51" applyNumberFormat="1" applyFont="1" applyFill="1" applyBorder="1" applyAlignment="1">
      <alignment horizontal="center"/>
    </xf>
    <xf numFmtId="4" fontId="10" fillId="34" borderId="30" xfId="51" applyNumberFormat="1" applyFont="1" applyFill="1" applyBorder="1" applyAlignment="1">
      <alignment horizontal="center"/>
    </xf>
    <xf numFmtId="4" fontId="10" fillId="36" borderId="22" xfId="51" applyNumberFormat="1" applyFont="1" applyFill="1" applyBorder="1" applyAlignment="1">
      <alignment horizontal="center"/>
    </xf>
    <xf numFmtId="4" fontId="10" fillId="36" borderId="20" xfId="51" applyNumberFormat="1" applyFont="1" applyFill="1" applyBorder="1" applyAlignment="1">
      <alignment horizontal="center"/>
    </xf>
    <xf numFmtId="4" fontId="10" fillId="36" borderId="21" xfId="51" applyNumberFormat="1" applyFont="1" applyFill="1" applyBorder="1" applyAlignment="1">
      <alignment horizontal="center"/>
    </xf>
    <xf numFmtId="4" fontId="10" fillId="36" borderId="30" xfId="51" applyNumberFormat="1" applyFont="1" applyFill="1" applyBorder="1" applyAlignment="1">
      <alignment horizontal="center"/>
    </xf>
    <xf numFmtId="49" fontId="11" fillId="33" borderId="20" xfId="51" applyNumberFormat="1" applyFont="1" applyFill="1" applyBorder="1" applyAlignment="1">
      <alignment horizontal="center"/>
    </xf>
    <xf numFmtId="49" fontId="11" fillId="33" borderId="21" xfId="51" applyNumberFormat="1" applyFont="1" applyFill="1" applyBorder="1" applyAlignment="1">
      <alignment horizontal="center"/>
    </xf>
    <xf numFmtId="49" fontId="11" fillId="33" borderId="22" xfId="51" applyNumberFormat="1" applyFont="1" applyFill="1" applyBorder="1" applyAlignment="1">
      <alignment horizontal="center"/>
    </xf>
    <xf numFmtId="49" fontId="10" fillId="33" borderId="21" xfId="51" applyNumberFormat="1" applyFont="1" applyFill="1" applyBorder="1" applyAlignment="1">
      <alignment horizontal="center"/>
    </xf>
    <xf numFmtId="49" fontId="10" fillId="33" borderId="20" xfId="51" applyNumberFormat="1" applyFont="1" applyFill="1" applyBorder="1" applyAlignment="1">
      <alignment horizontal="center"/>
    </xf>
    <xf numFmtId="49" fontId="10" fillId="33" borderId="22" xfId="51" applyNumberFormat="1" applyFont="1" applyFill="1" applyBorder="1" applyAlignment="1">
      <alignment horizontal="center"/>
    </xf>
    <xf numFmtId="49" fontId="8" fillId="33" borderId="0" xfId="51" applyNumberFormat="1" applyFont="1" applyFill="1" applyBorder="1" applyAlignment="1">
      <alignment/>
    </xf>
    <xf numFmtId="49" fontId="8" fillId="33" borderId="0" xfId="51" applyNumberFormat="1" applyFont="1" applyFill="1" applyAlignment="1">
      <alignment/>
    </xf>
    <xf numFmtId="49" fontId="13" fillId="36" borderId="20" xfId="51" applyNumberFormat="1" applyFont="1" applyFill="1" applyBorder="1" applyAlignment="1">
      <alignment horizontal="center"/>
    </xf>
    <xf numFmtId="49" fontId="13" fillId="36" borderId="21" xfId="51" applyNumberFormat="1" applyFont="1" applyFill="1" applyBorder="1" applyAlignment="1">
      <alignment horizontal="center"/>
    </xf>
    <xf numFmtId="49" fontId="13" fillId="36" borderId="22" xfId="51" applyNumberFormat="1" applyFont="1" applyFill="1" applyBorder="1" applyAlignment="1">
      <alignment horizontal="center"/>
    </xf>
    <xf numFmtId="4" fontId="13" fillId="36" borderId="22" xfId="51" applyNumberFormat="1" applyFont="1" applyFill="1" applyBorder="1" applyAlignment="1">
      <alignment horizontal="center"/>
    </xf>
    <xf numFmtId="4" fontId="13" fillId="36" borderId="30" xfId="51" applyNumberFormat="1" applyFont="1" applyFill="1" applyBorder="1" applyAlignment="1">
      <alignment horizontal="center"/>
    </xf>
    <xf numFmtId="4" fontId="13" fillId="36" borderId="20" xfId="51" applyNumberFormat="1" applyFont="1" applyFill="1" applyBorder="1" applyAlignment="1">
      <alignment horizontal="center"/>
    </xf>
    <xf numFmtId="4" fontId="13" fillId="36" borderId="21" xfId="51" applyNumberFormat="1" applyFont="1" applyFill="1" applyBorder="1" applyAlignment="1">
      <alignment horizontal="center"/>
    </xf>
    <xf numFmtId="49" fontId="13" fillId="36" borderId="30" xfId="51" applyNumberFormat="1" applyFont="1" applyFill="1" applyBorder="1" applyAlignment="1">
      <alignment horizontal="center"/>
    </xf>
    <xf numFmtId="3" fontId="13" fillId="36" borderId="20" xfId="51" applyNumberFormat="1" applyFont="1" applyFill="1" applyBorder="1" applyAlignment="1">
      <alignment horizontal="right" vertical="center"/>
    </xf>
    <xf numFmtId="4" fontId="16" fillId="33" borderId="21" xfId="51" applyNumberFormat="1" applyFont="1" applyFill="1" applyBorder="1" applyAlignment="1">
      <alignment horizontal="center"/>
    </xf>
    <xf numFmtId="4" fontId="16" fillId="33" borderId="22" xfId="51" applyNumberFormat="1" applyFont="1" applyFill="1" applyBorder="1" applyAlignment="1">
      <alignment horizontal="center"/>
    </xf>
    <xf numFmtId="3" fontId="16" fillId="33" borderId="20" xfId="51" applyNumberFormat="1" applyFont="1" applyFill="1" applyBorder="1" applyAlignment="1">
      <alignment horizontal="right" vertical="center"/>
    </xf>
    <xf numFmtId="4" fontId="16" fillId="0" borderId="21" xfId="51" applyNumberFormat="1" applyFont="1" applyFill="1" applyBorder="1" applyAlignment="1">
      <alignment horizontal="center"/>
    </xf>
    <xf numFmtId="4" fontId="16" fillId="0" borderId="22" xfId="51" applyNumberFormat="1" applyFont="1" applyFill="1" applyBorder="1" applyAlignment="1">
      <alignment horizontal="center"/>
    </xf>
    <xf numFmtId="3" fontId="16" fillId="0" borderId="20" xfId="51" applyNumberFormat="1" applyFont="1" applyFill="1" applyBorder="1" applyAlignment="1">
      <alignment horizontal="right" vertical="center"/>
    </xf>
    <xf numFmtId="0" fontId="10" fillId="35" borderId="32" xfId="51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21" fillId="33" borderId="0" xfId="0" applyFont="1" applyFill="1" applyAlignment="1">
      <alignment/>
    </xf>
    <xf numFmtId="4" fontId="16" fillId="33" borderId="24" xfId="51" applyNumberFormat="1" applyFont="1" applyFill="1" applyBorder="1" applyAlignment="1">
      <alignment horizontal="center"/>
    </xf>
    <xf numFmtId="4" fontId="16" fillId="33" borderId="25" xfId="51" applyNumberFormat="1" applyFont="1" applyFill="1" applyBorder="1" applyAlignment="1">
      <alignment horizontal="center"/>
    </xf>
    <xf numFmtId="3" fontId="16" fillId="33" borderId="23" xfId="51" applyNumberFormat="1" applyFont="1" applyFill="1" applyBorder="1" applyAlignment="1">
      <alignment horizontal="right" vertical="center"/>
    </xf>
    <xf numFmtId="4" fontId="16" fillId="33" borderId="33" xfId="51" applyNumberFormat="1" applyFont="1" applyFill="1" applyBorder="1" applyAlignment="1">
      <alignment horizontal="left" vertical="center" wrapText="1"/>
    </xf>
    <xf numFmtId="4" fontId="12" fillId="35" borderId="33" xfId="51" applyNumberFormat="1" applyFont="1" applyFill="1" applyBorder="1" applyAlignment="1">
      <alignment horizontal="left" vertical="center" wrapText="1"/>
    </xf>
    <xf numFmtId="4" fontId="13" fillId="36" borderId="33" xfId="51" applyNumberFormat="1" applyFont="1" applyFill="1" applyBorder="1" applyAlignment="1">
      <alignment horizontal="left" vertical="center" wrapText="1"/>
    </xf>
    <xf numFmtId="4" fontId="13" fillId="36" borderId="21" xfId="51" applyNumberFormat="1" applyFont="1" applyFill="1" applyBorder="1" applyAlignment="1">
      <alignment horizontal="center" wrapText="1"/>
    </xf>
    <xf numFmtId="4" fontId="13" fillId="36" borderId="22" xfId="51" applyNumberFormat="1" applyFont="1" applyFill="1" applyBorder="1" applyAlignment="1">
      <alignment horizontal="center" wrapText="1"/>
    </xf>
    <xf numFmtId="4" fontId="12" fillId="35" borderId="21" xfId="51" applyNumberFormat="1" applyFont="1" applyFill="1" applyBorder="1" applyAlignment="1">
      <alignment horizontal="center" wrapText="1"/>
    </xf>
    <xf numFmtId="4" fontId="12" fillId="35" borderId="22" xfId="51" applyNumberFormat="1" applyFont="1" applyFill="1" applyBorder="1" applyAlignment="1">
      <alignment horizontal="center" wrapText="1"/>
    </xf>
    <xf numFmtId="4" fontId="16" fillId="33" borderId="21" xfId="51" applyNumberFormat="1" applyFont="1" applyFill="1" applyBorder="1" applyAlignment="1">
      <alignment horizontal="center" wrapText="1"/>
    </xf>
    <xf numFmtId="4" fontId="16" fillId="33" borderId="22" xfId="51" applyNumberFormat="1" applyFont="1" applyFill="1" applyBorder="1" applyAlignment="1">
      <alignment horizontal="center" wrapText="1"/>
    </xf>
    <xf numFmtId="3" fontId="16" fillId="33" borderId="30" xfId="51" applyNumberFormat="1" applyFont="1" applyFill="1" applyBorder="1" applyAlignment="1">
      <alignment horizontal="right" vertical="center"/>
    </xf>
    <xf numFmtId="3" fontId="16" fillId="33" borderId="33" xfId="51" applyNumberFormat="1" applyFont="1" applyFill="1" applyBorder="1" applyAlignment="1">
      <alignment horizontal="right" vertical="center"/>
    </xf>
    <xf numFmtId="3" fontId="16" fillId="33" borderId="34" xfId="51" applyNumberFormat="1" applyFont="1" applyFill="1" applyBorder="1" applyAlignment="1">
      <alignment horizontal="right" vertical="center"/>
    </xf>
    <xf numFmtId="177" fontId="1" fillId="33" borderId="0" xfId="51" applyFont="1" applyFill="1" applyBorder="1" applyAlignment="1">
      <alignment horizontal="center"/>
    </xf>
    <xf numFmtId="177" fontId="1" fillId="33" borderId="35" xfId="51" applyFont="1" applyFill="1" applyBorder="1" applyAlignment="1">
      <alignment horizontal="center"/>
    </xf>
    <xf numFmtId="3" fontId="1" fillId="33" borderId="29" xfId="51" applyNumberFormat="1" applyFont="1" applyFill="1" applyBorder="1" applyAlignment="1">
      <alignment horizontal="right" vertical="center"/>
    </xf>
    <xf numFmtId="4" fontId="11" fillId="33" borderId="36" xfId="51" applyNumberFormat="1" applyFont="1" applyFill="1" applyBorder="1" applyAlignment="1">
      <alignment horizontal="center"/>
    </xf>
    <xf numFmtId="4" fontId="11" fillId="33" borderId="37" xfId="51" applyNumberFormat="1" applyFont="1" applyFill="1" applyBorder="1" applyAlignment="1">
      <alignment horizontal="center"/>
    </xf>
    <xf numFmtId="4" fontId="11" fillId="33" borderId="38" xfId="51" applyNumberFormat="1" applyFont="1" applyFill="1" applyBorder="1" applyAlignment="1">
      <alignment horizontal="center"/>
    </xf>
    <xf numFmtId="4" fontId="11" fillId="33" borderId="39" xfId="51" applyNumberFormat="1" applyFont="1" applyFill="1" applyBorder="1" applyAlignment="1">
      <alignment horizontal="center"/>
    </xf>
    <xf numFmtId="4" fontId="16" fillId="33" borderId="37" xfId="51" applyNumberFormat="1" applyFont="1" applyFill="1" applyBorder="1" applyAlignment="1">
      <alignment horizontal="center" wrapText="1"/>
    </xf>
    <xf numFmtId="4" fontId="16" fillId="33" borderId="38" xfId="51" applyNumberFormat="1" applyFont="1" applyFill="1" applyBorder="1" applyAlignment="1">
      <alignment horizontal="center" wrapText="1"/>
    </xf>
    <xf numFmtId="4" fontId="16" fillId="33" borderId="40" xfId="51" applyNumberFormat="1" applyFont="1" applyFill="1" applyBorder="1" applyAlignment="1">
      <alignment horizontal="left" vertical="center" wrapText="1"/>
    </xf>
    <xf numFmtId="3" fontId="16" fillId="33" borderId="36" xfId="51" applyNumberFormat="1" applyFont="1" applyFill="1" applyBorder="1" applyAlignment="1">
      <alignment horizontal="right" vertical="center"/>
    </xf>
    <xf numFmtId="4" fontId="16" fillId="33" borderId="24" xfId="51" applyNumberFormat="1" applyFont="1" applyFill="1" applyBorder="1" applyAlignment="1">
      <alignment horizontal="center" wrapText="1"/>
    </xf>
    <xf numFmtId="4" fontId="16" fillId="33" borderId="25" xfId="51" applyNumberFormat="1" applyFont="1" applyFill="1" applyBorder="1" applyAlignment="1">
      <alignment horizontal="center" wrapText="1"/>
    </xf>
    <xf numFmtId="4" fontId="16" fillId="33" borderId="34" xfId="51" applyNumberFormat="1" applyFont="1" applyFill="1" applyBorder="1" applyAlignment="1">
      <alignment horizontal="left" vertical="center" wrapText="1"/>
    </xf>
    <xf numFmtId="3" fontId="16" fillId="33" borderId="40" xfId="51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4" fontId="16" fillId="33" borderId="39" xfId="51" applyNumberFormat="1" applyFont="1" applyFill="1" applyBorder="1" applyAlignment="1">
      <alignment horizontal="right" vertical="center"/>
    </xf>
    <xf numFmtId="4" fontId="11" fillId="33" borderId="41" xfId="51" applyNumberFormat="1" applyFont="1" applyFill="1" applyBorder="1" applyAlignment="1">
      <alignment horizontal="center"/>
    </xf>
    <xf numFmtId="4" fontId="11" fillId="33" borderId="42" xfId="51" applyNumberFormat="1" applyFont="1" applyFill="1" applyBorder="1" applyAlignment="1">
      <alignment horizontal="center"/>
    </xf>
    <xf numFmtId="4" fontId="11" fillId="33" borderId="43" xfId="51" applyNumberFormat="1" applyFont="1" applyFill="1" applyBorder="1" applyAlignment="1">
      <alignment horizontal="center"/>
    </xf>
    <xf numFmtId="4" fontId="13" fillId="36" borderId="43" xfId="51" applyNumberFormat="1" applyFont="1" applyFill="1" applyBorder="1" applyAlignment="1">
      <alignment horizontal="center"/>
    </xf>
    <xf numFmtId="4" fontId="13" fillId="36" borderId="44" xfId="51" applyNumberFormat="1" applyFont="1" applyFill="1" applyBorder="1" applyAlignment="1">
      <alignment horizontal="center"/>
    </xf>
    <xf numFmtId="4" fontId="13" fillId="36" borderId="41" xfId="51" applyNumberFormat="1" applyFont="1" applyFill="1" applyBorder="1" applyAlignment="1">
      <alignment horizontal="center"/>
    </xf>
    <xf numFmtId="4" fontId="13" fillId="36" borderId="42" xfId="51" applyNumberFormat="1" applyFont="1" applyFill="1" applyBorder="1" applyAlignment="1">
      <alignment horizontal="center" wrapText="1"/>
    </xf>
    <xf numFmtId="4" fontId="13" fillId="36" borderId="43" xfId="51" applyNumberFormat="1" applyFont="1" applyFill="1" applyBorder="1" applyAlignment="1">
      <alignment horizontal="center" wrapText="1"/>
    </xf>
    <xf numFmtId="4" fontId="13" fillId="36" borderId="45" xfId="51" applyNumberFormat="1" applyFont="1" applyFill="1" applyBorder="1" applyAlignment="1">
      <alignment horizontal="left" vertical="center" wrapText="1"/>
    </xf>
    <xf numFmtId="4" fontId="10" fillId="0" borderId="22" xfId="51" applyNumberFormat="1" applyFont="1" applyFill="1" applyBorder="1" applyAlignment="1">
      <alignment horizontal="center"/>
    </xf>
    <xf numFmtId="4" fontId="15" fillId="0" borderId="22" xfId="51" applyNumberFormat="1" applyFont="1" applyFill="1" applyBorder="1" applyAlignment="1">
      <alignment horizontal="center"/>
    </xf>
    <xf numFmtId="49" fontId="15" fillId="0" borderId="20" xfId="51" applyNumberFormat="1" applyFont="1" applyFill="1" applyBorder="1" applyAlignment="1">
      <alignment horizontal="center" wrapText="1"/>
    </xf>
    <xf numFmtId="49" fontId="15" fillId="0" borderId="21" xfId="51" applyNumberFormat="1" applyFont="1" applyFill="1" applyBorder="1" applyAlignment="1">
      <alignment horizontal="center" wrapText="1"/>
    </xf>
    <xf numFmtId="4" fontId="15" fillId="0" borderId="30" xfId="51" applyNumberFormat="1" applyFont="1" applyFill="1" applyBorder="1" applyAlignment="1">
      <alignment horizontal="center"/>
    </xf>
    <xf numFmtId="4" fontId="15" fillId="0" borderId="20" xfId="51" applyNumberFormat="1" applyFont="1" applyFill="1" applyBorder="1" applyAlignment="1">
      <alignment horizontal="center"/>
    </xf>
    <xf numFmtId="4" fontId="15" fillId="0" borderId="21" xfId="51" applyNumberFormat="1" applyFont="1" applyFill="1" applyBorder="1" applyAlignment="1">
      <alignment horizontal="center" wrapText="1"/>
    </xf>
    <xf numFmtId="4" fontId="15" fillId="0" borderId="22" xfId="51" applyNumberFormat="1" applyFont="1" applyFill="1" applyBorder="1" applyAlignment="1">
      <alignment horizontal="center" wrapText="1"/>
    </xf>
    <xf numFmtId="4" fontId="15" fillId="0" borderId="33" xfId="51" applyNumberFormat="1" applyFont="1" applyFill="1" applyBorder="1" applyAlignment="1">
      <alignment horizontal="left" vertical="center" wrapText="1"/>
    </xf>
    <xf numFmtId="49" fontId="15" fillId="0" borderId="22" xfId="51" applyNumberFormat="1" applyFont="1" applyFill="1" applyBorder="1" applyAlignment="1">
      <alignment horizontal="center"/>
    </xf>
    <xf numFmtId="4" fontId="16" fillId="33" borderId="30" xfId="51" applyNumberFormat="1" applyFont="1" applyFill="1" applyBorder="1" applyAlignment="1">
      <alignment horizontal="right" vertical="center"/>
    </xf>
    <xf numFmtId="4" fontId="13" fillId="36" borderId="41" xfId="51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16" fillId="33" borderId="21" xfId="51" applyNumberFormat="1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1" fillId="33" borderId="0" xfId="51" applyNumberFormat="1" applyFont="1" applyFill="1" applyBorder="1" applyAlignment="1">
      <alignment horizontal="center"/>
    </xf>
    <xf numFmtId="4" fontId="12" fillId="0" borderId="20" xfId="51" applyNumberFormat="1" applyFont="1" applyFill="1" applyBorder="1" applyAlignment="1">
      <alignment horizontal="center"/>
    </xf>
    <xf numFmtId="3" fontId="12" fillId="0" borderId="30" xfId="51" applyNumberFormat="1" applyFont="1" applyFill="1" applyBorder="1" applyAlignment="1">
      <alignment horizontal="right" vertical="center"/>
    </xf>
    <xf numFmtId="49" fontId="16" fillId="0" borderId="21" xfId="51" applyNumberFormat="1" applyFont="1" applyFill="1" applyBorder="1" applyAlignment="1">
      <alignment horizontal="center" wrapText="1"/>
    </xf>
    <xf numFmtId="4" fontId="16" fillId="0" borderId="21" xfId="51" applyNumberFormat="1" applyFont="1" applyFill="1" applyBorder="1" applyAlignment="1">
      <alignment horizontal="center" wrapText="1"/>
    </xf>
    <xf numFmtId="4" fontId="16" fillId="0" borderId="22" xfId="51" applyNumberFormat="1" applyFont="1" applyFill="1" applyBorder="1" applyAlignment="1">
      <alignment horizontal="center" wrapText="1"/>
    </xf>
    <xf numFmtId="4" fontId="16" fillId="0" borderId="33" xfId="51" applyNumberFormat="1" applyFont="1" applyFill="1" applyBorder="1" applyAlignment="1">
      <alignment horizontal="left" vertical="center" wrapText="1"/>
    </xf>
    <xf numFmtId="49" fontId="16" fillId="33" borderId="37" xfId="51" applyNumberFormat="1" applyFont="1" applyFill="1" applyBorder="1" applyAlignment="1">
      <alignment horizontal="center" wrapText="1"/>
    </xf>
    <xf numFmtId="3" fontId="12" fillId="0" borderId="33" xfId="51" applyNumberFormat="1" applyFont="1" applyFill="1" applyBorder="1" applyAlignment="1">
      <alignment horizontal="right" vertical="center"/>
    </xf>
    <xf numFmtId="49" fontId="16" fillId="33" borderId="24" xfId="51" applyNumberFormat="1" applyFont="1" applyFill="1" applyBorder="1" applyAlignment="1">
      <alignment horizontal="center" wrapText="1"/>
    </xf>
    <xf numFmtId="4" fontId="41" fillId="36" borderId="20" xfId="51" applyNumberFormat="1" applyFont="1" applyFill="1" applyBorder="1" applyAlignment="1">
      <alignment horizontal="right" vertical="center"/>
    </xf>
    <xf numFmtId="3" fontId="41" fillId="36" borderId="20" xfId="51" applyNumberFormat="1" applyFont="1" applyFill="1" applyBorder="1" applyAlignment="1">
      <alignment horizontal="right" vertical="center"/>
    </xf>
    <xf numFmtId="3" fontId="41" fillId="36" borderId="41" xfId="51" applyNumberFormat="1" applyFont="1" applyFill="1" applyBorder="1" applyAlignment="1">
      <alignment horizontal="right" vertical="center"/>
    </xf>
    <xf numFmtId="4" fontId="41" fillId="36" borderId="41" xfId="51" applyNumberFormat="1" applyFont="1" applyFill="1" applyBorder="1" applyAlignment="1">
      <alignment horizontal="right" vertical="center"/>
    </xf>
    <xf numFmtId="49" fontId="10" fillId="0" borderId="30" xfId="51" applyNumberFormat="1" applyFont="1" applyFill="1" applyBorder="1" applyAlignment="1">
      <alignment/>
    </xf>
    <xf numFmtId="49" fontId="10" fillId="0" borderId="46" xfId="51" applyNumberFormat="1" applyFont="1" applyFill="1" applyBorder="1" applyAlignment="1">
      <alignment/>
    </xf>
    <xf numFmtId="4" fontId="16" fillId="33" borderId="0" xfId="51" applyNumberFormat="1" applyFont="1" applyFill="1" applyBorder="1" applyAlignment="1">
      <alignment horizontal="center" wrapText="1"/>
    </xf>
    <xf numFmtId="4" fontId="16" fillId="33" borderId="0" xfId="51" applyNumberFormat="1" applyFont="1" applyFill="1" applyBorder="1" applyAlignment="1">
      <alignment horizontal="left" vertical="center" wrapText="1"/>
    </xf>
    <xf numFmtId="3" fontId="16" fillId="33" borderId="0" xfId="51" applyNumberFormat="1" applyFont="1" applyFill="1" applyBorder="1" applyAlignment="1">
      <alignment horizontal="right" vertical="center"/>
    </xf>
    <xf numFmtId="4" fontId="25" fillId="37" borderId="32" xfId="0" applyNumberFormat="1" applyFont="1" applyFill="1" applyBorder="1" applyAlignment="1">
      <alignment/>
    </xf>
    <xf numFmtId="4" fontId="42" fillId="33" borderId="21" xfId="51" applyNumberFormat="1" applyFont="1" applyFill="1" applyBorder="1" applyAlignment="1">
      <alignment horizontal="center"/>
    </xf>
    <xf numFmtId="4" fontId="42" fillId="33" borderId="22" xfId="51" applyNumberFormat="1" applyFont="1" applyFill="1" applyBorder="1" applyAlignment="1">
      <alignment horizontal="center"/>
    </xf>
    <xf numFmtId="3" fontId="42" fillId="33" borderId="20" xfId="51" applyNumberFormat="1" applyFont="1" applyFill="1" applyBorder="1" applyAlignment="1">
      <alignment horizontal="right" vertical="center"/>
    </xf>
    <xf numFmtId="49" fontId="10" fillId="36" borderId="22" xfId="51" applyNumberFormat="1" applyFont="1" applyFill="1" applyBorder="1" applyAlignment="1">
      <alignment horizontal="center"/>
    </xf>
    <xf numFmtId="4" fontId="24" fillId="0" borderId="0" xfId="0" applyNumberFormat="1" applyFont="1" applyAlignment="1">
      <alignment vertical="center"/>
    </xf>
    <xf numFmtId="4" fontId="16" fillId="33" borderId="31" xfId="51" applyNumberFormat="1" applyFont="1" applyFill="1" applyBorder="1" applyAlignment="1">
      <alignment horizontal="right" vertical="center"/>
    </xf>
    <xf numFmtId="4" fontId="15" fillId="0" borderId="20" xfId="51" applyNumberFormat="1" applyFont="1" applyFill="1" applyBorder="1" applyAlignment="1">
      <alignment horizontal="right" vertical="center"/>
    </xf>
    <xf numFmtId="4" fontId="13" fillId="36" borderId="20" xfId="51" applyNumberFormat="1" applyFont="1" applyFill="1" applyBorder="1" applyAlignment="1">
      <alignment horizontal="right" vertical="center"/>
    </xf>
    <xf numFmtId="4" fontId="12" fillId="35" borderId="30" xfId="51" applyNumberFormat="1" applyFont="1" applyFill="1" applyBorder="1" applyAlignment="1">
      <alignment horizontal="right" vertical="center"/>
    </xf>
    <xf numFmtId="4" fontId="16" fillId="33" borderId="33" xfId="51" applyNumberFormat="1" applyFont="1" applyFill="1" applyBorder="1" applyAlignment="1">
      <alignment horizontal="right" vertical="center"/>
    </xf>
    <xf numFmtId="4" fontId="16" fillId="33" borderId="40" xfId="51" applyNumberFormat="1" applyFont="1" applyFill="1" applyBorder="1" applyAlignment="1">
      <alignment horizontal="right" vertical="center"/>
    </xf>
    <xf numFmtId="4" fontId="12" fillId="35" borderId="33" xfId="51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16" fillId="33" borderId="34" xfId="51" applyNumberFormat="1" applyFont="1" applyFill="1" applyBorder="1" applyAlignment="1">
      <alignment horizontal="right" vertical="center"/>
    </xf>
    <xf numFmtId="4" fontId="15" fillId="0" borderId="20" xfId="51" applyNumberFormat="1" applyFont="1" applyFill="1" applyBorder="1" applyAlignment="1">
      <alignment horizontal="center" wrapText="1"/>
    </xf>
    <xf numFmtId="4" fontId="15" fillId="0" borderId="30" xfId="51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0" fontId="10" fillId="35" borderId="47" xfId="51" applyNumberFormat="1" applyFont="1" applyFill="1" applyBorder="1" applyAlignment="1">
      <alignment horizontal="center" vertical="center" wrapText="1"/>
    </xf>
    <xf numFmtId="177" fontId="2" fillId="33" borderId="0" xfId="51" applyFont="1" applyFill="1" applyAlignment="1">
      <alignment/>
    </xf>
    <xf numFmtId="49" fontId="10" fillId="34" borderId="21" xfId="51" applyNumberFormat="1" applyFont="1" applyFill="1" applyBorder="1" applyAlignment="1">
      <alignment horizontal="center"/>
    </xf>
    <xf numFmtId="49" fontId="10" fillId="34" borderId="22" xfId="51" applyNumberFormat="1" applyFont="1" applyFill="1" applyBorder="1" applyAlignment="1">
      <alignment horizontal="center"/>
    </xf>
    <xf numFmtId="3" fontId="46" fillId="35" borderId="20" xfId="51" applyNumberFormat="1" applyFont="1" applyFill="1" applyBorder="1" applyAlignment="1">
      <alignment horizontal="right" vertical="center"/>
    </xf>
    <xf numFmtId="3" fontId="16" fillId="0" borderId="30" xfId="51" applyNumberFormat="1" applyFont="1" applyFill="1" applyBorder="1" applyAlignment="1">
      <alignment horizontal="right" vertical="center"/>
    </xf>
    <xf numFmtId="3" fontId="16" fillId="33" borderId="39" xfId="51" applyNumberFormat="1" applyFont="1" applyFill="1" applyBorder="1" applyAlignment="1">
      <alignment horizontal="right" vertical="center"/>
    </xf>
    <xf numFmtId="3" fontId="16" fillId="33" borderId="31" xfId="51" applyNumberFormat="1" applyFont="1" applyFill="1" applyBorder="1" applyAlignment="1">
      <alignment horizontal="right" vertical="center"/>
    </xf>
    <xf numFmtId="177" fontId="2" fillId="33" borderId="0" xfId="51" applyFont="1" applyFill="1" applyAlignment="1">
      <alignment horizontal="left"/>
    </xf>
    <xf numFmtId="0" fontId="49" fillId="33" borderId="0" xfId="0" applyFont="1" applyFill="1" applyAlignment="1">
      <alignment/>
    </xf>
    <xf numFmtId="4" fontId="16" fillId="33" borderId="20" xfId="51" applyNumberFormat="1" applyFont="1" applyFill="1" applyBorder="1" applyAlignment="1">
      <alignment horizontal="right" vertical="center" wrapText="1"/>
    </xf>
    <xf numFmtId="4" fontId="16" fillId="33" borderId="23" xfId="51" applyNumberFormat="1" applyFont="1" applyFill="1" applyBorder="1" applyAlignment="1">
      <alignment horizontal="right" vertical="center" wrapText="1"/>
    </xf>
    <xf numFmtId="4" fontId="50" fillId="37" borderId="32" xfId="0" applyNumberFormat="1" applyFont="1" applyFill="1" applyBorder="1" applyAlignment="1">
      <alignment/>
    </xf>
    <xf numFmtId="177" fontId="7" fillId="33" borderId="0" xfId="5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78" fontId="7" fillId="33" borderId="0" xfId="51" applyNumberFormat="1" applyFont="1" applyFill="1" applyAlignment="1">
      <alignment horizontal="right"/>
    </xf>
    <xf numFmtId="177" fontId="7" fillId="33" borderId="48" xfId="51" applyFont="1" applyFill="1" applyBorder="1" applyAlignment="1">
      <alignment horizontal="center" vertical="top"/>
    </xf>
    <xf numFmtId="177" fontId="7" fillId="33" borderId="49" xfId="51" applyFont="1" applyFill="1" applyBorder="1" applyAlignment="1">
      <alignment horizontal="center" vertical="top"/>
    </xf>
    <xf numFmtId="177" fontId="7" fillId="33" borderId="16" xfId="51" applyFont="1" applyFill="1" applyBorder="1" applyAlignment="1">
      <alignment vertical="center" wrapText="1"/>
    </xf>
    <xf numFmtId="2" fontId="7" fillId="33" borderId="50" xfId="51" applyNumberFormat="1" applyFont="1" applyFill="1" applyBorder="1" applyAlignment="1">
      <alignment horizontal="center" vertical="top"/>
    </xf>
    <xf numFmtId="2" fontId="7" fillId="33" borderId="51" xfId="51" applyNumberFormat="1" applyFont="1" applyFill="1" applyBorder="1" applyAlignment="1">
      <alignment horizontal="center" vertical="top"/>
    </xf>
    <xf numFmtId="177" fontId="7" fillId="33" borderId="17" xfId="51" applyFont="1" applyFill="1" applyBorder="1" applyAlignment="1">
      <alignment horizontal="center" vertical="center" wrapText="1"/>
    </xf>
    <xf numFmtId="177" fontId="7" fillId="33" borderId="10" xfId="51" applyFont="1" applyFill="1" applyBorder="1" applyAlignment="1">
      <alignment horizontal="center"/>
    </xf>
    <xf numFmtId="177" fontId="7" fillId="33" borderId="13" xfId="51" applyFont="1" applyFill="1" applyBorder="1" applyAlignment="1">
      <alignment horizontal="center"/>
    </xf>
    <xf numFmtId="177" fontId="7" fillId="33" borderId="18" xfId="51" applyFont="1" applyFill="1" applyBorder="1" applyAlignment="1">
      <alignment vertical="center"/>
    </xf>
    <xf numFmtId="177" fontId="7" fillId="33" borderId="14" xfId="51" applyFont="1" applyFill="1" applyBorder="1" applyAlignment="1">
      <alignment horizontal="center"/>
    </xf>
    <xf numFmtId="177" fontId="7" fillId="33" borderId="11" xfId="51" applyFont="1" applyFill="1" applyBorder="1" applyAlignment="1">
      <alignment horizontal="center"/>
    </xf>
    <xf numFmtId="177" fontId="7" fillId="33" borderId="15" xfId="51" applyFont="1" applyFill="1" applyBorder="1" applyAlignment="1">
      <alignment horizontal="center"/>
    </xf>
    <xf numFmtId="177" fontId="7" fillId="33" borderId="52" xfId="51" applyFont="1" applyFill="1" applyBorder="1" applyAlignment="1">
      <alignment horizontal="center"/>
    </xf>
    <xf numFmtId="177" fontId="7" fillId="33" borderId="17" xfId="51" applyFont="1" applyFill="1" applyBorder="1" applyAlignment="1">
      <alignment horizontal="center"/>
    </xf>
    <xf numFmtId="177" fontId="7" fillId="33" borderId="17" xfId="51" applyFont="1" applyFill="1" applyBorder="1" applyAlignment="1">
      <alignment vertical="center"/>
    </xf>
    <xf numFmtId="177" fontId="7" fillId="33" borderId="17" xfId="51" applyFont="1" applyFill="1" applyBorder="1" applyAlignment="1">
      <alignment vertical="center" wrapText="1"/>
    </xf>
    <xf numFmtId="177" fontId="7" fillId="33" borderId="17" xfId="51" applyFont="1" applyFill="1" applyBorder="1" applyAlignment="1">
      <alignment horizontal="left" vertical="center"/>
    </xf>
    <xf numFmtId="177" fontId="7" fillId="33" borderId="47" xfId="51" applyFont="1" applyFill="1" applyBorder="1" applyAlignment="1">
      <alignment vertical="center" wrapText="1"/>
    </xf>
    <xf numFmtId="177" fontId="8" fillId="33" borderId="14" xfId="51" applyFont="1" applyFill="1" applyBorder="1" applyAlignment="1">
      <alignment horizontal="center"/>
    </xf>
    <xf numFmtId="177" fontId="8" fillId="33" borderId="11" xfId="51" applyFont="1" applyFill="1" applyBorder="1" applyAlignment="1">
      <alignment horizontal="center"/>
    </xf>
    <xf numFmtId="177" fontId="8" fillId="33" borderId="15" xfId="51" applyFont="1" applyFill="1" applyBorder="1" applyAlignment="1">
      <alignment horizontal="center"/>
    </xf>
    <xf numFmtId="177" fontId="8" fillId="33" borderId="52" xfId="51" applyFont="1" applyFill="1" applyBorder="1" applyAlignment="1">
      <alignment horizontal="center"/>
    </xf>
    <xf numFmtId="177" fontId="8" fillId="33" borderId="17" xfId="51" applyFont="1" applyFill="1" applyBorder="1" applyAlignment="1">
      <alignment horizontal="center"/>
    </xf>
    <xf numFmtId="177" fontId="8" fillId="33" borderId="17" xfId="51" applyFont="1" applyFill="1" applyBorder="1" applyAlignment="1">
      <alignment horizontal="left" vertical="center"/>
    </xf>
    <xf numFmtId="3" fontId="8" fillId="33" borderId="19" xfId="51" applyNumberFormat="1" applyFont="1" applyFill="1" applyBorder="1" applyAlignment="1">
      <alignment horizontal="right" vertical="center"/>
    </xf>
    <xf numFmtId="177" fontId="8" fillId="33" borderId="29" xfId="51" applyFont="1" applyFill="1" applyBorder="1" applyAlignment="1">
      <alignment horizontal="center"/>
    </xf>
    <xf numFmtId="177" fontId="8" fillId="33" borderId="0" xfId="51" applyFont="1" applyFill="1" applyBorder="1" applyAlignment="1">
      <alignment horizontal="center"/>
    </xf>
    <xf numFmtId="177" fontId="8" fillId="33" borderId="35" xfId="51" applyFont="1" applyFill="1" applyBorder="1" applyAlignment="1">
      <alignment horizontal="center"/>
    </xf>
    <xf numFmtId="3" fontId="29" fillId="37" borderId="32" xfId="51" applyNumberFormat="1" applyFont="1" applyFill="1" applyBorder="1" applyAlignment="1">
      <alignment horizontal="right"/>
    </xf>
    <xf numFmtId="4" fontId="52" fillId="37" borderId="32" xfId="0" applyNumberFormat="1" applyFont="1" applyFill="1" applyBorder="1" applyAlignment="1">
      <alignment/>
    </xf>
    <xf numFmtId="49" fontId="23" fillId="33" borderId="20" xfId="51" applyNumberFormat="1" applyFont="1" applyFill="1" applyBorder="1" applyAlignment="1">
      <alignment horizontal="center"/>
    </xf>
    <xf numFmtId="49" fontId="23" fillId="33" borderId="21" xfId="51" applyNumberFormat="1" applyFont="1" applyFill="1" applyBorder="1" applyAlignment="1">
      <alignment horizontal="center"/>
    </xf>
    <xf numFmtId="49" fontId="23" fillId="33" borderId="22" xfId="51" applyNumberFormat="1" applyFont="1" applyFill="1" applyBorder="1" applyAlignment="1">
      <alignment horizontal="center"/>
    </xf>
    <xf numFmtId="4" fontId="23" fillId="33" borderId="20" xfId="51" applyNumberFormat="1" applyFont="1" applyFill="1" applyBorder="1" applyAlignment="1">
      <alignment horizontal="center"/>
    </xf>
    <xf numFmtId="4" fontId="23" fillId="33" borderId="21" xfId="51" applyNumberFormat="1" applyFont="1" applyFill="1" applyBorder="1" applyAlignment="1">
      <alignment horizontal="center"/>
    </xf>
    <xf numFmtId="4" fontId="23" fillId="33" borderId="53" xfId="51" applyNumberFormat="1" applyFont="1" applyFill="1" applyBorder="1" applyAlignment="1">
      <alignment horizontal="center"/>
    </xf>
    <xf numFmtId="4" fontId="23" fillId="33" borderId="33" xfId="51" applyNumberFormat="1" applyFont="1" applyFill="1" applyBorder="1" applyAlignment="1">
      <alignment horizontal="center"/>
    </xf>
    <xf numFmtId="4" fontId="23" fillId="33" borderId="22" xfId="51" applyNumberFormat="1" applyFont="1" applyFill="1" applyBorder="1" applyAlignment="1">
      <alignment horizontal="center"/>
    </xf>
    <xf numFmtId="4" fontId="23" fillId="33" borderId="33" xfId="51" applyNumberFormat="1" applyFont="1" applyFill="1" applyBorder="1" applyAlignment="1">
      <alignment horizontal="left" vertical="center"/>
    </xf>
    <xf numFmtId="3" fontId="23" fillId="33" borderId="20" xfId="51" applyNumberFormat="1" applyFont="1" applyFill="1" applyBorder="1" applyAlignment="1">
      <alignment horizontal="right" vertical="center"/>
    </xf>
    <xf numFmtId="4" fontId="23" fillId="34" borderId="20" xfId="51" applyNumberFormat="1" applyFont="1" applyFill="1" applyBorder="1" applyAlignment="1">
      <alignment horizontal="center"/>
    </xf>
    <xf numFmtId="4" fontId="23" fillId="34" borderId="21" xfId="51" applyNumberFormat="1" applyFont="1" applyFill="1" applyBorder="1" applyAlignment="1">
      <alignment horizontal="center"/>
    </xf>
    <xf numFmtId="4" fontId="23" fillId="34" borderId="53" xfId="51" applyNumberFormat="1" applyFont="1" applyFill="1" applyBorder="1" applyAlignment="1">
      <alignment horizontal="center"/>
    </xf>
    <xf numFmtId="4" fontId="23" fillId="34" borderId="33" xfId="51" applyNumberFormat="1" applyFont="1" applyFill="1" applyBorder="1" applyAlignment="1">
      <alignment horizontal="center"/>
    </xf>
    <xf numFmtId="4" fontId="23" fillId="34" borderId="22" xfId="51" applyNumberFormat="1" applyFont="1" applyFill="1" applyBorder="1" applyAlignment="1">
      <alignment horizontal="center"/>
    </xf>
    <xf numFmtId="3" fontId="23" fillId="34" borderId="20" xfId="51" applyNumberFormat="1" applyFont="1" applyFill="1" applyBorder="1" applyAlignment="1">
      <alignment horizontal="right" vertical="center"/>
    </xf>
    <xf numFmtId="4" fontId="33" fillId="33" borderId="20" xfId="51" applyNumberFormat="1" applyFont="1" applyFill="1" applyBorder="1" applyAlignment="1">
      <alignment horizontal="center"/>
    </xf>
    <xf numFmtId="4" fontId="33" fillId="33" borderId="21" xfId="51" applyNumberFormat="1" applyFont="1" applyFill="1" applyBorder="1" applyAlignment="1">
      <alignment horizontal="center"/>
    </xf>
    <xf numFmtId="4" fontId="33" fillId="33" borderId="22" xfId="51" applyNumberFormat="1" applyFont="1" applyFill="1" applyBorder="1" applyAlignment="1">
      <alignment horizontal="center"/>
    </xf>
    <xf numFmtId="4" fontId="33" fillId="33" borderId="53" xfId="51" applyNumberFormat="1" applyFont="1" applyFill="1" applyBorder="1" applyAlignment="1">
      <alignment horizontal="center"/>
    </xf>
    <xf numFmtId="4" fontId="33" fillId="33" borderId="33" xfId="51" applyNumberFormat="1" applyFont="1" applyFill="1" applyBorder="1" applyAlignment="1">
      <alignment horizontal="center"/>
    </xf>
    <xf numFmtId="3" fontId="33" fillId="33" borderId="20" xfId="51" applyNumberFormat="1" applyFont="1" applyFill="1" applyBorder="1" applyAlignment="1">
      <alignment horizontal="right" vertical="center"/>
    </xf>
    <xf numFmtId="4" fontId="44" fillId="35" borderId="20" xfId="51" applyNumberFormat="1" applyFont="1" applyFill="1" applyBorder="1" applyAlignment="1">
      <alignment horizontal="center"/>
    </xf>
    <xf numFmtId="4" fontId="44" fillId="35" borderId="21" xfId="51" applyNumberFormat="1" applyFont="1" applyFill="1" applyBorder="1" applyAlignment="1">
      <alignment horizontal="center"/>
    </xf>
    <xf numFmtId="4" fontId="44" fillId="35" borderId="22" xfId="51" applyNumberFormat="1" applyFont="1" applyFill="1" applyBorder="1" applyAlignment="1">
      <alignment horizontal="center"/>
    </xf>
    <xf numFmtId="3" fontId="44" fillId="35" borderId="20" xfId="51" applyNumberFormat="1" applyFont="1" applyFill="1" applyBorder="1" applyAlignment="1">
      <alignment horizontal="right" vertical="center"/>
    </xf>
    <xf numFmtId="4" fontId="44" fillId="35" borderId="20" xfId="51" applyNumberFormat="1" applyFont="1" applyFill="1" applyBorder="1" applyAlignment="1">
      <alignment horizontal="right" vertical="center"/>
    </xf>
    <xf numFmtId="4" fontId="53" fillId="33" borderId="21" xfId="51" applyNumberFormat="1" applyFont="1" applyFill="1" applyBorder="1" applyAlignment="1">
      <alignment horizontal="center"/>
    </xf>
    <xf numFmtId="4" fontId="53" fillId="33" borderId="22" xfId="51" applyNumberFormat="1" applyFont="1" applyFill="1" applyBorder="1" applyAlignment="1">
      <alignment horizontal="center"/>
    </xf>
    <xf numFmtId="4" fontId="53" fillId="33" borderId="33" xfId="51" applyNumberFormat="1" applyFont="1" applyFill="1" applyBorder="1" applyAlignment="1">
      <alignment horizontal="left" vertical="center" wrapText="1"/>
    </xf>
    <xf numFmtId="3" fontId="53" fillId="33" borderId="20" xfId="51" applyNumberFormat="1" applyFont="1" applyFill="1" applyBorder="1" applyAlignment="1">
      <alignment horizontal="right" vertical="center"/>
    </xf>
    <xf numFmtId="4" fontId="53" fillId="33" borderId="20" xfId="51" applyNumberFormat="1" applyFont="1" applyFill="1" applyBorder="1" applyAlignment="1">
      <alignment horizontal="right" vertical="center"/>
    </xf>
    <xf numFmtId="3" fontId="44" fillId="35" borderId="36" xfId="51" applyNumberFormat="1" applyFont="1" applyFill="1" applyBorder="1" applyAlignment="1">
      <alignment horizontal="right" vertical="center"/>
    </xf>
    <xf numFmtId="4" fontId="33" fillId="33" borderId="24" xfId="51" applyNumberFormat="1" applyFont="1" applyFill="1" applyBorder="1" applyAlignment="1">
      <alignment horizontal="center"/>
    </xf>
    <xf numFmtId="4" fontId="33" fillId="33" borderId="54" xfId="51" applyNumberFormat="1" applyFont="1" applyFill="1" applyBorder="1" applyAlignment="1">
      <alignment horizontal="center"/>
    </xf>
    <xf numFmtId="4" fontId="33" fillId="33" borderId="34" xfId="51" applyNumberFormat="1" applyFont="1" applyFill="1" applyBorder="1" applyAlignment="1">
      <alignment horizontal="center"/>
    </xf>
    <xf numFmtId="4" fontId="33" fillId="33" borderId="23" xfId="51" applyNumberFormat="1" applyFont="1" applyFill="1" applyBorder="1" applyAlignment="1">
      <alignment horizontal="center"/>
    </xf>
    <xf numFmtId="4" fontId="53" fillId="33" borderId="24" xfId="51" applyNumberFormat="1" applyFont="1" applyFill="1" applyBorder="1" applyAlignment="1">
      <alignment horizontal="center"/>
    </xf>
    <xf numFmtId="4" fontId="53" fillId="33" borderId="25" xfId="51" applyNumberFormat="1" applyFont="1" applyFill="1" applyBorder="1" applyAlignment="1">
      <alignment horizontal="center"/>
    </xf>
    <xf numFmtId="3" fontId="53" fillId="33" borderId="23" xfId="51" applyNumberFormat="1" applyFont="1" applyFill="1" applyBorder="1" applyAlignment="1">
      <alignment horizontal="right" vertical="center"/>
    </xf>
    <xf numFmtId="3" fontId="53" fillId="33" borderId="31" xfId="51" applyNumberFormat="1" applyFont="1" applyFill="1" applyBorder="1" applyAlignment="1">
      <alignment horizontal="right" vertical="center"/>
    </xf>
    <xf numFmtId="0" fontId="24" fillId="0" borderId="32" xfId="0" applyFont="1" applyBorder="1" applyAlignment="1">
      <alignment/>
    </xf>
    <xf numFmtId="4" fontId="33" fillId="33" borderId="33" xfId="51" applyNumberFormat="1" applyFont="1" applyFill="1" applyBorder="1" applyAlignment="1">
      <alignment horizontal="left" vertical="center" wrapText="1"/>
    </xf>
    <xf numFmtId="4" fontId="23" fillId="34" borderId="33" xfId="51" applyNumberFormat="1" applyFont="1" applyFill="1" applyBorder="1" applyAlignment="1">
      <alignment horizontal="left" vertical="center" wrapText="1"/>
    </xf>
    <xf numFmtId="4" fontId="44" fillId="35" borderId="33" xfId="51" applyNumberFormat="1" applyFont="1" applyFill="1" applyBorder="1" applyAlignment="1">
      <alignment horizontal="left" vertical="center" wrapText="1"/>
    </xf>
    <xf numFmtId="4" fontId="53" fillId="33" borderId="34" xfId="51" applyNumberFormat="1" applyFont="1" applyFill="1" applyBorder="1" applyAlignment="1">
      <alignment horizontal="left" vertical="center" wrapText="1"/>
    </xf>
    <xf numFmtId="2" fontId="5" fillId="33" borderId="16" xfId="51" applyNumberFormat="1" applyFont="1" applyFill="1" applyBorder="1" applyAlignment="1">
      <alignment horizontal="center" vertical="center"/>
    </xf>
    <xf numFmtId="2" fontId="5" fillId="33" borderId="27" xfId="51" applyNumberFormat="1" applyFont="1" applyFill="1" applyBorder="1" applyAlignment="1">
      <alignment horizontal="center" vertical="top"/>
    </xf>
    <xf numFmtId="2" fontId="5" fillId="33" borderId="55" xfId="51" applyNumberFormat="1" applyFont="1" applyFill="1" applyBorder="1" applyAlignment="1">
      <alignment horizontal="center" vertical="top"/>
    </xf>
    <xf numFmtId="2" fontId="5" fillId="33" borderId="18" xfId="51" applyNumberFormat="1" applyFont="1" applyFill="1" applyBorder="1" applyAlignment="1">
      <alignment horizontal="center" vertical="center"/>
    </xf>
    <xf numFmtId="177" fontId="5" fillId="33" borderId="12" xfId="51" applyFont="1" applyFill="1" applyBorder="1" applyAlignment="1">
      <alignment horizontal="center"/>
    </xf>
    <xf numFmtId="177" fontId="5" fillId="33" borderId="10" xfId="51" applyFont="1" applyFill="1" applyBorder="1" applyAlignment="1">
      <alignment horizontal="center"/>
    </xf>
    <xf numFmtId="177" fontId="5" fillId="33" borderId="13" xfId="51" applyFont="1" applyFill="1" applyBorder="1" applyAlignment="1">
      <alignment horizontal="center"/>
    </xf>
    <xf numFmtId="177" fontId="5" fillId="33" borderId="56" xfId="51" applyFont="1" applyFill="1" applyBorder="1" applyAlignment="1">
      <alignment horizontal="center"/>
    </xf>
    <xf numFmtId="177" fontId="5" fillId="33" borderId="18" xfId="51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48" fillId="35" borderId="0" xfId="0" applyFont="1" applyFill="1" applyAlignment="1">
      <alignment/>
    </xf>
    <xf numFmtId="4" fontId="11" fillId="33" borderId="29" xfId="51" applyNumberFormat="1" applyFont="1" applyFill="1" applyBorder="1" applyAlignment="1">
      <alignment/>
    </xf>
    <xf numFmtId="4" fontId="11" fillId="33" borderId="0" xfId="51" applyNumberFormat="1" applyFont="1" applyFill="1" applyBorder="1" applyAlignment="1">
      <alignment/>
    </xf>
    <xf numFmtId="0" fontId="48" fillId="33" borderId="0" xfId="0" applyFont="1" applyFill="1" applyAlignment="1">
      <alignment/>
    </xf>
    <xf numFmtId="4" fontId="12" fillId="38" borderId="20" xfId="51" applyNumberFormat="1" applyFont="1" applyFill="1" applyBorder="1" applyAlignment="1">
      <alignment horizontal="center"/>
    </xf>
    <xf numFmtId="3" fontId="12" fillId="38" borderId="20" xfId="51" applyNumberFormat="1" applyFont="1" applyFill="1" applyBorder="1" applyAlignment="1">
      <alignment horizontal="right" vertical="center"/>
    </xf>
    <xf numFmtId="3" fontId="16" fillId="38" borderId="20" xfId="51" applyNumberFormat="1" applyFont="1" applyFill="1" applyBorder="1" applyAlignment="1">
      <alignment horizontal="right" vertical="center"/>
    </xf>
    <xf numFmtId="171" fontId="16" fillId="33" borderId="20" xfId="55" applyFont="1" applyFill="1" applyBorder="1" applyAlignment="1">
      <alignment horizontal="right" vertical="center" wrapText="1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3" fontId="54" fillId="39" borderId="32" xfId="0" applyNumberFormat="1" applyFont="1" applyFill="1" applyBorder="1" applyAlignment="1">
      <alignment/>
    </xf>
    <xf numFmtId="49" fontId="15" fillId="0" borderId="30" xfId="51" applyNumberFormat="1" applyFont="1" applyFill="1" applyBorder="1" applyAlignment="1">
      <alignment horizontal="center"/>
    </xf>
    <xf numFmtId="0" fontId="56" fillId="38" borderId="0" xfId="0" applyFont="1" applyFill="1" applyAlignment="1">
      <alignment/>
    </xf>
    <xf numFmtId="0" fontId="56" fillId="3" borderId="0" xfId="0" applyFont="1" applyFill="1" applyAlignment="1">
      <alignment/>
    </xf>
    <xf numFmtId="0" fontId="116" fillId="38" borderId="0" xfId="0" applyFont="1" applyFill="1" applyAlignment="1">
      <alignment/>
    </xf>
    <xf numFmtId="49" fontId="58" fillId="33" borderId="20" xfId="51" applyNumberFormat="1" applyFont="1" applyFill="1" applyBorder="1" applyAlignment="1">
      <alignment horizontal="center"/>
    </xf>
    <xf numFmtId="49" fontId="58" fillId="33" borderId="21" xfId="51" applyNumberFormat="1" applyFont="1" applyFill="1" applyBorder="1" applyAlignment="1">
      <alignment horizontal="center"/>
    </xf>
    <xf numFmtId="49" fontId="59" fillId="0" borderId="22" xfId="51" applyNumberFormat="1" applyFont="1" applyFill="1" applyBorder="1" applyAlignment="1">
      <alignment horizontal="center"/>
    </xf>
    <xf numFmtId="49" fontId="59" fillId="0" borderId="20" xfId="51" applyNumberFormat="1" applyFont="1" applyFill="1" applyBorder="1" applyAlignment="1">
      <alignment horizontal="center" wrapText="1"/>
    </xf>
    <xf numFmtId="49" fontId="59" fillId="0" borderId="21" xfId="51" applyNumberFormat="1" applyFont="1" applyFill="1" applyBorder="1" applyAlignment="1">
      <alignment horizontal="center" wrapText="1"/>
    </xf>
    <xf numFmtId="4" fontId="59" fillId="0" borderId="22" xfId="51" applyNumberFormat="1" applyFont="1" applyFill="1" applyBorder="1" applyAlignment="1">
      <alignment horizontal="center"/>
    </xf>
    <xf numFmtId="4" fontId="59" fillId="0" borderId="30" xfId="51" applyNumberFormat="1" applyFont="1" applyFill="1" applyBorder="1" applyAlignment="1">
      <alignment horizontal="center"/>
    </xf>
    <xf numFmtId="4" fontId="59" fillId="0" borderId="20" xfId="51" applyNumberFormat="1" applyFont="1" applyFill="1" applyBorder="1" applyAlignment="1">
      <alignment horizontal="center"/>
    </xf>
    <xf numFmtId="4" fontId="59" fillId="0" borderId="21" xfId="51" applyNumberFormat="1" applyFont="1" applyFill="1" applyBorder="1" applyAlignment="1">
      <alignment horizontal="center" wrapText="1"/>
    </xf>
    <xf numFmtId="4" fontId="59" fillId="0" borderId="22" xfId="51" applyNumberFormat="1" applyFont="1" applyFill="1" applyBorder="1" applyAlignment="1">
      <alignment horizontal="center" wrapText="1"/>
    </xf>
    <xf numFmtId="4" fontId="59" fillId="0" borderId="33" xfId="51" applyNumberFormat="1" applyFont="1" applyFill="1" applyBorder="1" applyAlignment="1">
      <alignment horizontal="left" vertical="center" wrapText="1"/>
    </xf>
    <xf numFmtId="3" fontId="59" fillId="0" borderId="20" xfId="51" applyNumberFormat="1" applyFont="1" applyFill="1" applyBorder="1" applyAlignment="1">
      <alignment horizontal="right" vertical="center"/>
    </xf>
    <xf numFmtId="4" fontId="59" fillId="0" borderId="20" xfId="51" applyNumberFormat="1" applyFont="1" applyFill="1" applyBorder="1" applyAlignment="1">
      <alignment horizontal="right" vertical="center"/>
    </xf>
    <xf numFmtId="3" fontId="59" fillId="0" borderId="30" xfId="51" applyNumberFormat="1" applyFont="1" applyFill="1" applyBorder="1" applyAlignment="1">
      <alignment horizontal="right" vertical="center"/>
    </xf>
    <xf numFmtId="4" fontId="60" fillId="37" borderId="32" xfId="0" applyNumberFormat="1" applyFont="1" applyFill="1" applyBorder="1" applyAlignment="1">
      <alignment/>
    </xf>
    <xf numFmtId="4" fontId="61" fillId="33" borderId="20" xfId="51" applyNumberFormat="1" applyFont="1" applyFill="1" applyBorder="1" applyAlignment="1">
      <alignment horizontal="center"/>
    </xf>
    <xf numFmtId="4" fontId="61" fillId="33" borderId="21" xfId="51" applyNumberFormat="1" applyFont="1" applyFill="1" applyBorder="1" applyAlignment="1">
      <alignment horizontal="center"/>
    </xf>
    <xf numFmtId="4" fontId="61" fillId="33" borderId="22" xfId="51" applyNumberFormat="1" applyFont="1" applyFill="1" applyBorder="1" applyAlignment="1">
      <alignment horizontal="center"/>
    </xf>
    <xf numFmtId="4" fontId="62" fillId="36" borderId="22" xfId="51" applyNumberFormat="1" applyFont="1" applyFill="1" applyBorder="1" applyAlignment="1">
      <alignment horizontal="center"/>
    </xf>
    <xf numFmtId="4" fontId="62" fillId="36" borderId="30" xfId="51" applyNumberFormat="1" applyFont="1" applyFill="1" applyBorder="1" applyAlignment="1">
      <alignment horizontal="center"/>
    </xf>
    <xf numFmtId="4" fontId="62" fillId="36" borderId="20" xfId="51" applyNumberFormat="1" applyFont="1" applyFill="1" applyBorder="1" applyAlignment="1">
      <alignment horizontal="center"/>
    </xf>
    <xf numFmtId="4" fontId="62" fillId="36" borderId="21" xfId="51" applyNumberFormat="1" applyFont="1" applyFill="1" applyBorder="1" applyAlignment="1">
      <alignment horizontal="center" wrapText="1"/>
    </xf>
    <xf numFmtId="4" fontId="62" fillId="36" borderId="22" xfId="51" applyNumberFormat="1" applyFont="1" applyFill="1" applyBorder="1" applyAlignment="1">
      <alignment horizontal="center" wrapText="1"/>
    </xf>
    <xf numFmtId="4" fontId="62" fillId="36" borderId="33" xfId="51" applyNumberFormat="1" applyFont="1" applyFill="1" applyBorder="1" applyAlignment="1">
      <alignment horizontal="left" vertical="center" wrapText="1"/>
    </xf>
    <xf numFmtId="4" fontId="62" fillId="36" borderId="20" xfId="51" applyNumberFormat="1" applyFont="1" applyFill="1" applyBorder="1" applyAlignment="1">
      <alignment horizontal="right" vertical="center"/>
    </xf>
    <xf numFmtId="3" fontId="62" fillId="36" borderId="20" xfId="51" applyNumberFormat="1" applyFont="1" applyFill="1" applyBorder="1" applyAlignment="1">
      <alignment horizontal="right" vertical="center"/>
    </xf>
    <xf numFmtId="4" fontId="58" fillId="33" borderId="20" xfId="51" applyNumberFormat="1" applyFont="1" applyFill="1" applyBorder="1" applyAlignment="1">
      <alignment horizontal="center"/>
    </xf>
    <xf numFmtId="4" fontId="58" fillId="33" borderId="21" xfId="51" applyNumberFormat="1" applyFont="1" applyFill="1" applyBorder="1" applyAlignment="1">
      <alignment horizontal="center"/>
    </xf>
    <xf numFmtId="4" fontId="58" fillId="0" borderId="22" xfId="51" applyNumberFormat="1" applyFont="1" applyFill="1" applyBorder="1" applyAlignment="1">
      <alignment horizontal="center"/>
    </xf>
    <xf numFmtId="4" fontId="58" fillId="33" borderId="22" xfId="51" applyNumberFormat="1" applyFont="1" applyFill="1" applyBorder="1" applyAlignment="1">
      <alignment horizontal="center"/>
    </xf>
    <xf numFmtId="4" fontId="58" fillId="33" borderId="30" xfId="51" applyNumberFormat="1" applyFont="1" applyFill="1" applyBorder="1" applyAlignment="1">
      <alignment horizontal="center"/>
    </xf>
    <xf numFmtId="4" fontId="63" fillId="35" borderId="20" xfId="51" applyNumberFormat="1" applyFont="1" applyFill="1" applyBorder="1" applyAlignment="1">
      <alignment horizontal="center"/>
    </xf>
    <xf numFmtId="4" fontId="63" fillId="35" borderId="21" xfId="51" applyNumberFormat="1" applyFont="1" applyFill="1" applyBorder="1" applyAlignment="1">
      <alignment horizontal="center" wrapText="1"/>
    </xf>
    <xf numFmtId="4" fontId="63" fillId="35" borderId="22" xfId="51" applyNumberFormat="1" applyFont="1" applyFill="1" applyBorder="1" applyAlignment="1">
      <alignment horizontal="center" wrapText="1"/>
    </xf>
    <xf numFmtId="4" fontId="63" fillId="35" borderId="33" xfId="51" applyNumberFormat="1" applyFont="1" applyFill="1" applyBorder="1" applyAlignment="1">
      <alignment horizontal="left" vertical="center" wrapText="1"/>
    </xf>
    <xf numFmtId="3" fontId="63" fillId="35" borderId="20" xfId="51" applyNumberFormat="1" applyFont="1" applyFill="1" applyBorder="1" applyAlignment="1">
      <alignment horizontal="right" vertical="center"/>
    </xf>
    <xf numFmtId="3" fontId="63" fillId="35" borderId="30" xfId="51" applyNumberFormat="1" applyFont="1" applyFill="1" applyBorder="1" applyAlignment="1">
      <alignment horizontal="right" vertical="center"/>
    </xf>
    <xf numFmtId="4" fontId="61" fillId="33" borderId="30" xfId="51" applyNumberFormat="1" applyFont="1" applyFill="1" applyBorder="1" applyAlignment="1">
      <alignment horizontal="center"/>
    </xf>
    <xf numFmtId="4" fontId="64" fillId="33" borderId="21" xfId="51" applyNumberFormat="1" applyFont="1" applyFill="1" applyBorder="1" applyAlignment="1">
      <alignment horizontal="center" wrapText="1"/>
    </xf>
    <xf numFmtId="4" fontId="64" fillId="33" borderId="22" xfId="51" applyNumberFormat="1" applyFont="1" applyFill="1" applyBorder="1" applyAlignment="1">
      <alignment horizontal="center" wrapText="1"/>
    </xf>
    <xf numFmtId="4" fontId="64" fillId="33" borderId="33" xfId="51" applyNumberFormat="1" applyFont="1" applyFill="1" applyBorder="1" applyAlignment="1">
      <alignment horizontal="left" vertical="center" wrapText="1"/>
    </xf>
    <xf numFmtId="4" fontId="64" fillId="33" borderId="30" xfId="51" applyNumberFormat="1" applyFont="1" applyFill="1" applyBorder="1" applyAlignment="1">
      <alignment horizontal="right" vertical="center" wrapText="1"/>
    </xf>
    <xf numFmtId="4" fontId="64" fillId="33" borderId="30" xfId="51" applyNumberFormat="1" applyFont="1" applyFill="1" applyBorder="1" applyAlignment="1">
      <alignment horizontal="right" vertical="center"/>
    </xf>
    <xf numFmtId="3" fontId="64" fillId="33" borderId="33" xfId="51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4" fontId="61" fillId="33" borderId="36" xfId="51" applyNumberFormat="1" applyFont="1" applyFill="1" applyBorder="1" applyAlignment="1">
      <alignment horizontal="center"/>
    </xf>
    <xf numFmtId="4" fontId="61" fillId="33" borderId="37" xfId="51" applyNumberFormat="1" applyFont="1" applyFill="1" applyBorder="1" applyAlignment="1">
      <alignment horizontal="center"/>
    </xf>
    <xf numFmtId="4" fontId="61" fillId="33" borderId="38" xfId="51" applyNumberFormat="1" applyFont="1" applyFill="1" applyBorder="1" applyAlignment="1">
      <alignment horizontal="center"/>
    </xf>
    <xf numFmtId="4" fontId="61" fillId="33" borderId="39" xfId="51" applyNumberFormat="1" applyFont="1" applyFill="1" applyBorder="1" applyAlignment="1">
      <alignment horizontal="center"/>
    </xf>
    <xf numFmtId="4" fontId="64" fillId="33" borderId="37" xfId="51" applyNumberFormat="1" applyFont="1" applyFill="1" applyBorder="1" applyAlignment="1">
      <alignment horizontal="center" wrapText="1"/>
    </xf>
    <xf numFmtId="4" fontId="64" fillId="33" borderId="38" xfId="51" applyNumberFormat="1" applyFont="1" applyFill="1" applyBorder="1" applyAlignment="1">
      <alignment horizontal="center" wrapText="1"/>
    </xf>
    <xf numFmtId="4" fontId="64" fillId="33" borderId="40" xfId="51" applyNumberFormat="1" applyFont="1" applyFill="1" applyBorder="1" applyAlignment="1">
      <alignment horizontal="left" vertical="center" wrapText="1"/>
    </xf>
    <xf numFmtId="4" fontId="64" fillId="33" borderId="31" xfId="51" applyNumberFormat="1" applyFont="1" applyFill="1" applyBorder="1" applyAlignment="1">
      <alignment horizontal="right" vertical="center" wrapText="1"/>
    </xf>
    <xf numFmtId="4" fontId="64" fillId="33" borderId="39" xfId="51" applyNumberFormat="1" applyFont="1" applyFill="1" applyBorder="1" applyAlignment="1">
      <alignment horizontal="right" vertical="center"/>
    </xf>
    <xf numFmtId="3" fontId="64" fillId="33" borderId="40" xfId="51" applyNumberFormat="1" applyFont="1" applyFill="1" applyBorder="1" applyAlignment="1">
      <alignment horizontal="right" vertical="center"/>
    </xf>
    <xf numFmtId="4" fontId="61" fillId="33" borderId="41" xfId="51" applyNumberFormat="1" applyFont="1" applyFill="1" applyBorder="1" applyAlignment="1">
      <alignment horizontal="center"/>
    </xf>
    <xf numFmtId="4" fontId="61" fillId="33" borderId="42" xfId="51" applyNumberFormat="1" applyFont="1" applyFill="1" applyBorder="1" applyAlignment="1">
      <alignment horizontal="center"/>
    </xf>
    <xf numFmtId="4" fontId="61" fillId="33" borderId="43" xfId="51" applyNumberFormat="1" applyFont="1" applyFill="1" applyBorder="1" applyAlignment="1">
      <alignment horizontal="center"/>
    </xf>
    <xf numFmtId="4" fontId="62" fillId="36" borderId="43" xfId="51" applyNumberFormat="1" applyFont="1" applyFill="1" applyBorder="1" applyAlignment="1">
      <alignment horizontal="center"/>
    </xf>
    <xf numFmtId="4" fontId="62" fillId="36" borderId="44" xfId="51" applyNumberFormat="1" applyFont="1" applyFill="1" applyBorder="1" applyAlignment="1">
      <alignment horizontal="center"/>
    </xf>
    <xf numFmtId="4" fontId="62" fillId="36" borderId="41" xfId="51" applyNumberFormat="1" applyFont="1" applyFill="1" applyBorder="1" applyAlignment="1">
      <alignment horizontal="center"/>
    </xf>
    <xf numFmtId="4" fontId="62" fillId="36" borderId="42" xfId="51" applyNumberFormat="1" applyFont="1" applyFill="1" applyBorder="1" applyAlignment="1">
      <alignment horizontal="center" wrapText="1"/>
    </xf>
    <xf numFmtId="4" fontId="62" fillId="36" borderId="43" xfId="51" applyNumberFormat="1" applyFont="1" applyFill="1" applyBorder="1" applyAlignment="1">
      <alignment horizontal="center" wrapText="1"/>
    </xf>
    <xf numFmtId="4" fontId="62" fillId="36" borderId="45" xfId="51" applyNumberFormat="1" applyFont="1" applyFill="1" applyBorder="1" applyAlignment="1">
      <alignment horizontal="left" vertical="center" wrapText="1"/>
    </xf>
    <xf numFmtId="3" fontId="62" fillId="36" borderId="41" xfId="51" applyNumberFormat="1" applyFont="1" applyFill="1" applyBorder="1" applyAlignment="1">
      <alignment horizontal="right" vertical="center"/>
    </xf>
    <xf numFmtId="4" fontId="62" fillId="36" borderId="41" xfId="51" applyNumberFormat="1" applyFont="1" applyFill="1" applyBorder="1" applyAlignment="1">
      <alignment horizontal="right" vertical="center"/>
    </xf>
    <xf numFmtId="4" fontId="63" fillId="35" borderId="20" xfId="51" applyNumberFormat="1" applyFont="1" applyFill="1" applyBorder="1" applyAlignment="1">
      <alignment horizontal="right" vertical="center"/>
    </xf>
    <xf numFmtId="4" fontId="63" fillId="35" borderId="33" xfId="51" applyNumberFormat="1" applyFont="1" applyFill="1" applyBorder="1" applyAlignment="1">
      <alignment horizontal="right" vertical="center"/>
    </xf>
    <xf numFmtId="4" fontId="64" fillId="33" borderId="33" xfId="51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4" fontId="61" fillId="33" borderId="23" xfId="51" applyNumberFormat="1" applyFont="1" applyFill="1" applyBorder="1" applyAlignment="1">
      <alignment horizontal="center"/>
    </xf>
    <xf numFmtId="4" fontId="61" fillId="33" borderId="24" xfId="51" applyNumberFormat="1" applyFont="1" applyFill="1" applyBorder="1" applyAlignment="1">
      <alignment horizontal="center"/>
    </xf>
    <xf numFmtId="4" fontId="61" fillId="33" borderId="25" xfId="51" applyNumberFormat="1" applyFont="1" applyFill="1" applyBorder="1" applyAlignment="1">
      <alignment horizontal="center"/>
    </xf>
    <xf numFmtId="4" fontId="61" fillId="33" borderId="31" xfId="51" applyNumberFormat="1" applyFont="1" applyFill="1" applyBorder="1" applyAlignment="1">
      <alignment horizontal="center"/>
    </xf>
    <xf numFmtId="4" fontId="64" fillId="33" borderId="24" xfId="51" applyNumberFormat="1" applyFont="1" applyFill="1" applyBorder="1" applyAlignment="1">
      <alignment horizontal="center" wrapText="1"/>
    </xf>
    <xf numFmtId="4" fontId="64" fillId="33" borderId="25" xfId="51" applyNumberFormat="1" applyFont="1" applyFill="1" applyBorder="1" applyAlignment="1">
      <alignment horizontal="center" wrapText="1"/>
    </xf>
    <xf numFmtId="4" fontId="64" fillId="33" borderId="34" xfId="51" applyNumberFormat="1" applyFont="1" applyFill="1" applyBorder="1" applyAlignment="1">
      <alignment horizontal="left" vertical="center" wrapText="1"/>
    </xf>
    <xf numFmtId="4" fontId="64" fillId="33" borderId="31" xfId="51" applyNumberFormat="1" applyFont="1" applyFill="1" applyBorder="1" applyAlignment="1">
      <alignment horizontal="right" vertical="center"/>
    </xf>
    <xf numFmtId="4" fontId="64" fillId="33" borderId="34" xfId="51" applyNumberFormat="1" applyFont="1" applyFill="1" applyBorder="1" applyAlignment="1">
      <alignment horizontal="right" vertical="center"/>
    </xf>
    <xf numFmtId="49" fontId="62" fillId="36" borderId="43" xfId="51" applyNumberFormat="1" applyFont="1" applyFill="1" applyBorder="1" applyAlignment="1">
      <alignment horizontal="center"/>
    </xf>
    <xf numFmtId="4" fontId="62" fillId="36" borderId="44" xfId="51" applyNumberFormat="1" applyFont="1" applyFill="1" applyBorder="1" applyAlignment="1">
      <alignment horizontal="right" vertical="center"/>
    </xf>
    <xf numFmtId="4" fontId="55" fillId="0" borderId="32" xfId="0" applyNumberFormat="1" applyFont="1" applyBorder="1" applyAlignment="1">
      <alignment horizontal="center" vertical="center"/>
    </xf>
    <xf numFmtId="49" fontId="64" fillId="33" borderId="21" xfId="51" applyNumberFormat="1" applyFont="1" applyFill="1" applyBorder="1" applyAlignment="1">
      <alignment horizontal="center" wrapText="1"/>
    </xf>
    <xf numFmtId="4" fontId="64" fillId="33" borderId="32" xfId="51" applyNumberFormat="1" applyFont="1" applyFill="1" applyBorder="1" applyAlignment="1">
      <alignment horizontal="right" vertical="center"/>
    </xf>
    <xf numFmtId="3" fontId="64" fillId="33" borderId="34" xfId="51" applyNumberFormat="1" applyFont="1" applyFill="1" applyBorder="1" applyAlignment="1">
      <alignment horizontal="right" vertical="center"/>
    </xf>
    <xf numFmtId="4" fontId="59" fillId="0" borderId="20" xfId="51" applyNumberFormat="1" applyFont="1" applyFill="1" applyBorder="1" applyAlignment="1">
      <alignment horizontal="center" wrapText="1"/>
    </xf>
    <xf numFmtId="4" fontId="59" fillId="0" borderId="30" xfId="51" applyNumberFormat="1" applyFont="1" applyFill="1" applyBorder="1" applyAlignment="1">
      <alignment horizontal="right" vertical="center"/>
    </xf>
    <xf numFmtId="4" fontId="63" fillId="35" borderId="30" xfId="51" applyNumberFormat="1" applyFont="1" applyFill="1" applyBorder="1" applyAlignment="1">
      <alignment horizontal="right" vertical="center"/>
    </xf>
    <xf numFmtId="4" fontId="64" fillId="33" borderId="20" xfId="51" applyNumberFormat="1" applyFont="1" applyFill="1" applyBorder="1" applyAlignment="1">
      <alignment horizontal="right" vertical="center" wrapText="1"/>
    </xf>
    <xf numFmtId="4" fontId="56" fillId="0" borderId="0" xfId="0" applyNumberFormat="1" applyFont="1" applyAlignment="1">
      <alignment vertical="center"/>
    </xf>
    <xf numFmtId="4" fontId="64" fillId="33" borderId="23" xfId="51" applyNumberFormat="1" applyFont="1" applyFill="1" applyBorder="1" applyAlignment="1">
      <alignment horizontal="right" vertical="center" wrapText="1"/>
    </xf>
    <xf numFmtId="4" fontId="64" fillId="33" borderId="40" xfId="51" applyNumberFormat="1" applyFont="1" applyFill="1" applyBorder="1" applyAlignment="1">
      <alignment horizontal="right" vertical="center"/>
    </xf>
    <xf numFmtId="4" fontId="56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177" fontId="14" fillId="33" borderId="0" xfId="51" applyFont="1" applyFill="1" applyBorder="1" applyAlignment="1">
      <alignment vertical="center"/>
    </xf>
    <xf numFmtId="0" fontId="57" fillId="25" borderId="0" xfId="0" applyFont="1" applyFill="1" applyAlignment="1">
      <alignment wrapText="1"/>
    </xf>
    <xf numFmtId="0" fontId="8" fillId="33" borderId="0" xfId="0" applyFont="1" applyFill="1" applyAlignment="1">
      <alignment horizontal="center"/>
    </xf>
    <xf numFmtId="3" fontId="10" fillId="16" borderId="2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11" fillId="33" borderId="0" xfId="0" applyNumberFormat="1" applyFont="1" applyFill="1" applyAlignment="1">
      <alignment/>
    </xf>
    <xf numFmtId="0" fontId="11" fillId="33" borderId="21" xfId="0" applyFont="1" applyFill="1" applyBorder="1" applyAlignment="1">
      <alignment/>
    </xf>
    <xf numFmtId="0" fontId="117" fillId="33" borderId="21" xfId="0" applyFont="1" applyFill="1" applyBorder="1" applyAlignment="1">
      <alignment/>
    </xf>
    <xf numFmtId="0" fontId="117" fillId="33" borderId="21" xfId="0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4" fontId="11" fillId="33" borderId="21" xfId="0" applyNumberFormat="1" applyFont="1" applyFill="1" applyBorder="1" applyAlignment="1">
      <alignment horizontal="center"/>
    </xf>
    <xf numFmtId="0" fontId="9" fillId="16" borderId="21" xfId="0" applyFont="1" applyFill="1" applyBorder="1" applyAlignment="1">
      <alignment/>
    </xf>
    <xf numFmtId="0" fontId="10" fillId="16" borderId="21" xfId="0" applyFont="1" applyFill="1" applyBorder="1" applyAlignment="1">
      <alignment/>
    </xf>
    <xf numFmtId="4" fontId="10" fillId="16" borderId="21" xfId="0" applyNumberFormat="1" applyFont="1" applyFill="1" applyBorder="1" applyAlignment="1">
      <alignment horizontal="center"/>
    </xf>
    <xf numFmtId="49" fontId="16" fillId="33" borderId="0" xfId="51" applyNumberFormat="1" applyFont="1" applyFill="1" applyBorder="1" applyAlignment="1">
      <alignment horizontal="center" wrapText="1"/>
    </xf>
    <xf numFmtId="49" fontId="13" fillId="36" borderId="43" xfId="51" applyNumberFormat="1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wrapText="1"/>
    </xf>
    <xf numFmtId="49" fontId="69" fillId="33" borderId="0" xfId="0" applyNumberFormat="1" applyFont="1" applyFill="1" applyBorder="1" applyAlignment="1">
      <alignment horizontal="center" wrapText="1"/>
    </xf>
    <xf numFmtId="0" fontId="72" fillId="33" borderId="0" xfId="0" applyFont="1" applyFill="1" applyBorder="1" applyAlignment="1">
      <alignment horizontal="center" wrapText="1"/>
    </xf>
    <xf numFmtId="0" fontId="72" fillId="33" borderId="0" xfId="0" applyFont="1" applyFill="1" applyBorder="1" applyAlignment="1">
      <alignment wrapText="1"/>
    </xf>
    <xf numFmtId="3" fontId="72" fillId="33" borderId="0" xfId="0" applyNumberFormat="1" applyFont="1" applyFill="1" applyBorder="1" applyAlignment="1">
      <alignment horizontal="right" wrapText="1"/>
    </xf>
    <xf numFmtId="0" fontId="0" fillId="38" borderId="0" xfId="0" applyFill="1" applyAlignment="1">
      <alignment/>
    </xf>
    <xf numFmtId="49" fontId="70" fillId="38" borderId="0" xfId="0" applyNumberFormat="1" applyFont="1" applyFill="1" applyBorder="1" applyAlignment="1">
      <alignment horizontal="center" wrapText="1"/>
    </xf>
    <xf numFmtId="0" fontId="69" fillId="38" borderId="0" xfId="0" applyFont="1" applyFill="1" applyBorder="1" applyAlignment="1">
      <alignment horizontal="center" wrapText="1"/>
    </xf>
    <xf numFmtId="49" fontId="69" fillId="38" borderId="0" xfId="0" applyNumberFormat="1" applyFont="1" applyFill="1" applyBorder="1" applyAlignment="1">
      <alignment horizontal="center" wrapText="1"/>
    </xf>
    <xf numFmtId="0" fontId="70" fillId="38" borderId="0" xfId="0" applyFont="1" applyFill="1" applyBorder="1" applyAlignment="1">
      <alignment wrapText="1"/>
    </xf>
    <xf numFmtId="3" fontId="70" fillId="38" borderId="0" xfId="0" applyNumberFormat="1" applyFont="1" applyFill="1" applyBorder="1" applyAlignment="1">
      <alignment horizontal="right" wrapText="1"/>
    </xf>
    <xf numFmtId="0" fontId="71" fillId="38" borderId="0" xfId="0" applyFont="1" applyFill="1" applyBorder="1" applyAlignment="1">
      <alignment horizontal="center" wrapText="1"/>
    </xf>
    <xf numFmtId="0" fontId="71" fillId="38" borderId="0" xfId="0" applyFont="1" applyFill="1" applyBorder="1" applyAlignment="1">
      <alignment wrapText="1"/>
    </xf>
    <xf numFmtId="3" fontId="71" fillId="38" borderId="0" xfId="0" applyNumberFormat="1" applyFont="1" applyFill="1" applyBorder="1" applyAlignment="1">
      <alignment horizontal="right" wrapText="1"/>
    </xf>
    <xf numFmtId="0" fontId="72" fillId="38" borderId="0" xfId="0" applyFont="1" applyFill="1" applyBorder="1" applyAlignment="1">
      <alignment horizontal="center" wrapText="1"/>
    </xf>
    <xf numFmtId="0" fontId="72" fillId="38" borderId="0" xfId="0" applyFont="1" applyFill="1" applyBorder="1" applyAlignment="1">
      <alignment wrapText="1"/>
    </xf>
    <xf numFmtId="3" fontId="72" fillId="38" borderId="0" xfId="0" applyNumberFormat="1" applyFont="1" applyFill="1" applyBorder="1" applyAlignment="1">
      <alignment horizontal="right" wrapText="1"/>
    </xf>
    <xf numFmtId="49" fontId="72" fillId="38" borderId="0" xfId="0" applyNumberFormat="1" applyFont="1" applyFill="1" applyBorder="1" applyAlignment="1">
      <alignment horizontal="center" wrapText="1"/>
    </xf>
    <xf numFmtId="0" fontId="1" fillId="38" borderId="0" xfId="0" applyFont="1" applyFill="1" applyAlignment="1">
      <alignment/>
    </xf>
    <xf numFmtId="0" fontId="116" fillId="38" borderId="0" xfId="0" applyFont="1" applyFill="1" applyAlignment="1">
      <alignment/>
    </xf>
    <xf numFmtId="3" fontId="73" fillId="0" borderId="20" xfId="51" applyNumberFormat="1" applyFont="1" applyFill="1" applyBorder="1" applyAlignment="1">
      <alignment horizontal="right" vertical="center"/>
    </xf>
    <xf numFmtId="4" fontId="73" fillId="0" borderId="20" xfId="51" applyNumberFormat="1" applyFont="1" applyFill="1" applyBorder="1" applyAlignment="1">
      <alignment horizontal="right" vertical="center"/>
    </xf>
    <xf numFmtId="4" fontId="9" fillId="33" borderId="33" xfId="51" applyNumberFormat="1" applyFont="1" applyFill="1" applyBorder="1" applyAlignment="1">
      <alignment horizontal="left" vertical="center" wrapText="1"/>
    </xf>
    <xf numFmtId="4" fontId="9" fillId="34" borderId="33" xfId="51" applyNumberFormat="1" applyFont="1" applyFill="1" applyBorder="1" applyAlignment="1">
      <alignment horizontal="left" vertical="center" wrapText="1"/>
    </xf>
    <xf numFmtId="4" fontId="9" fillId="36" borderId="33" xfId="51" applyNumberFormat="1" applyFont="1" applyFill="1" applyBorder="1" applyAlignment="1">
      <alignment horizontal="left" vertical="center" wrapText="1"/>
    </xf>
    <xf numFmtId="4" fontId="75" fillId="36" borderId="33" xfId="51" applyNumberFormat="1" applyFont="1" applyFill="1" applyBorder="1" applyAlignment="1">
      <alignment horizontal="left" vertical="center" wrapText="1"/>
    </xf>
    <xf numFmtId="4" fontId="17" fillId="33" borderId="33" xfId="51" applyNumberFormat="1" applyFont="1" applyFill="1" applyBorder="1" applyAlignment="1">
      <alignment horizontal="left" vertical="center" wrapText="1"/>
    </xf>
    <xf numFmtId="4" fontId="76" fillId="35" borderId="33" xfId="51" applyNumberFormat="1" applyFont="1" applyFill="1" applyBorder="1" applyAlignment="1">
      <alignment horizontal="left" vertical="center" wrapText="1"/>
    </xf>
    <xf numFmtId="4" fontId="77" fillId="33" borderId="33" xfId="51" applyNumberFormat="1" applyFont="1" applyFill="1" applyBorder="1" applyAlignment="1">
      <alignment horizontal="left" vertical="center" wrapText="1"/>
    </xf>
    <xf numFmtId="4" fontId="77" fillId="0" borderId="33" xfId="51" applyNumberFormat="1" applyFont="1" applyFill="1" applyBorder="1" applyAlignment="1">
      <alignment horizontal="left" vertical="center" wrapText="1"/>
    </xf>
    <xf numFmtId="4" fontId="78" fillId="33" borderId="33" xfId="51" applyNumberFormat="1" applyFont="1" applyFill="1" applyBorder="1" applyAlignment="1">
      <alignment horizontal="left" vertical="center" wrapText="1"/>
    </xf>
    <xf numFmtId="4" fontId="77" fillId="33" borderId="34" xfId="51" applyNumberFormat="1" applyFont="1" applyFill="1" applyBorder="1" applyAlignment="1">
      <alignment horizontal="left" vertical="center" wrapText="1"/>
    </xf>
    <xf numFmtId="0" fontId="118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0" fontId="3" fillId="33" borderId="48" xfId="0" applyFont="1" applyFill="1" applyBorder="1" applyAlignment="1">
      <alignment horizontal="center"/>
    </xf>
    <xf numFmtId="177" fontId="7" fillId="33" borderId="0" xfId="51" applyFont="1" applyFill="1" applyBorder="1" applyAlignment="1">
      <alignment horizontal="center" vertical="center"/>
    </xf>
    <xf numFmtId="177" fontId="29" fillId="0" borderId="0" xfId="51" applyFont="1" applyFill="1" applyBorder="1" applyAlignment="1">
      <alignment horizontal="center" vertical="center" wrapText="1"/>
    </xf>
    <xf numFmtId="4" fontId="7" fillId="33" borderId="0" xfId="51" applyNumberFormat="1" applyFont="1" applyFill="1" applyAlignment="1">
      <alignment horizontal="center"/>
    </xf>
    <xf numFmtId="2" fontId="5" fillId="33" borderId="57" xfId="51" applyNumberFormat="1" applyFont="1" applyFill="1" applyBorder="1" applyAlignment="1">
      <alignment horizontal="center" vertical="top"/>
    </xf>
    <xf numFmtId="2" fontId="5" fillId="33" borderId="48" xfId="51" applyNumberFormat="1" applyFont="1" applyFill="1" applyBorder="1" applyAlignment="1">
      <alignment horizontal="center" vertical="top"/>
    </xf>
    <xf numFmtId="2" fontId="5" fillId="33" borderId="49" xfId="51" applyNumberFormat="1" applyFont="1" applyFill="1" applyBorder="1" applyAlignment="1">
      <alignment horizontal="center" vertical="top"/>
    </xf>
    <xf numFmtId="2" fontId="5" fillId="33" borderId="28" xfId="51" applyNumberFormat="1" applyFont="1" applyFill="1" applyBorder="1" applyAlignment="1">
      <alignment horizontal="center" vertical="top"/>
    </xf>
    <xf numFmtId="2" fontId="5" fillId="33" borderId="50" xfId="51" applyNumberFormat="1" applyFont="1" applyFill="1" applyBorder="1" applyAlignment="1">
      <alignment horizontal="center" vertical="top"/>
    </xf>
    <xf numFmtId="2" fontId="5" fillId="33" borderId="51" xfId="51" applyNumberFormat="1" applyFont="1" applyFill="1" applyBorder="1" applyAlignment="1">
      <alignment horizontal="center" vertical="top"/>
    </xf>
    <xf numFmtId="2" fontId="5" fillId="33" borderId="58" xfId="51" applyNumberFormat="1" applyFont="1" applyFill="1" applyBorder="1" applyAlignment="1">
      <alignment horizontal="center" vertical="top"/>
    </xf>
    <xf numFmtId="2" fontId="5" fillId="33" borderId="59" xfId="51" applyNumberFormat="1" applyFont="1" applyFill="1" applyBorder="1" applyAlignment="1">
      <alignment horizontal="center" vertical="top"/>
    </xf>
    <xf numFmtId="2" fontId="5" fillId="33" borderId="60" xfId="51" applyNumberFormat="1" applyFont="1" applyFill="1" applyBorder="1" applyAlignment="1">
      <alignment horizontal="center" vertical="top"/>
    </xf>
    <xf numFmtId="0" fontId="23" fillId="35" borderId="16" xfId="51" applyNumberFormat="1" applyFont="1" applyFill="1" applyBorder="1" applyAlignment="1">
      <alignment horizontal="center" vertical="center" wrapText="1"/>
    </xf>
    <xf numFmtId="0" fontId="23" fillId="35" borderId="17" xfId="51" applyNumberFormat="1" applyFont="1" applyFill="1" applyBorder="1" applyAlignment="1">
      <alignment horizontal="center" vertical="center" wrapText="1"/>
    </xf>
    <xf numFmtId="0" fontId="23" fillId="35" borderId="47" xfId="51" applyNumberFormat="1" applyFont="1" applyFill="1" applyBorder="1" applyAlignment="1">
      <alignment horizontal="center" vertical="center" wrapText="1"/>
    </xf>
    <xf numFmtId="177" fontId="7" fillId="33" borderId="16" xfId="51" applyFont="1" applyFill="1" applyBorder="1" applyAlignment="1">
      <alignment horizontal="center" vertical="center" wrapText="1"/>
    </xf>
    <xf numFmtId="177" fontId="7" fillId="33" borderId="17" xfId="51" applyFont="1" applyFill="1" applyBorder="1" applyAlignment="1">
      <alignment horizontal="center" vertical="center" wrapText="1"/>
    </xf>
    <xf numFmtId="177" fontId="5" fillId="33" borderId="57" xfId="51" applyFont="1" applyFill="1" applyBorder="1" applyAlignment="1">
      <alignment horizontal="center" vertical="top"/>
    </xf>
    <xf numFmtId="177" fontId="5" fillId="33" borderId="48" xfId="51" applyFont="1" applyFill="1" applyBorder="1" applyAlignment="1">
      <alignment horizontal="center" vertical="top"/>
    </xf>
    <xf numFmtId="0" fontId="8" fillId="33" borderId="0" xfId="0" applyFont="1" applyFill="1" applyAlignment="1">
      <alignment horizontal="center"/>
    </xf>
    <xf numFmtId="177" fontId="51" fillId="0" borderId="16" xfId="51" applyFont="1" applyFill="1" applyBorder="1" applyAlignment="1">
      <alignment horizontal="center" vertical="center" wrapText="1"/>
    </xf>
    <xf numFmtId="177" fontId="51" fillId="0" borderId="17" xfId="5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3" fontId="10" fillId="33" borderId="53" xfId="0" applyNumberFormat="1" applyFont="1" applyFill="1" applyBorder="1" applyAlignment="1">
      <alignment horizontal="center"/>
    </xf>
    <xf numFmtId="3" fontId="10" fillId="33" borderId="46" xfId="0" applyNumberFormat="1" applyFont="1" applyFill="1" applyBorder="1" applyAlignment="1">
      <alignment horizontal="center"/>
    </xf>
    <xf numFmtId="3" fontId="10" fillId="33" borderId="61" xfId="0" applyNumberFormat="1" applyFont="1" applyFill="1" applyBorder="1" applyAlignment="1">
      <alignment horizontal="center"/>
    </xf>
    <xf numFmtId="3" fontId="11" fillId="33" borderId="53" xfId="0" applyNumberFormat="1" applyFont="1" applyFill="1" applyBorder="1" applyAlignment="1">
      <alignment horizontal="center"/>
    </xf>
    <xf numFmtId="3" fontId="11" fillId="33" borderId="46" xfId="0" applyNumberFormat="1" applyFont="1" applyFill="1" applyBorder="1" applyAlignment="1">
      <alignment horizontal="center"/>
    </xf>
    <xf numFmtId="3" fontId="11" fillId="33" borderId="61" xfId="0" applyNumberFormat="1" applyFont="1" applyFill="1" applyBorder="1" applyAlignment="1">
      <alignment horizontal="center"/>
    </xf>
    <xf numFmtId="3" fontId="10" fillId="16" borderId="53" xfId="0" applyNumberFormat="1" applyFont="1" applyFill="1" applyBorder="1" applyAlignment="1">
      <alignment horizontal="center"/>
    </xf>
    <xf numFmtId="3" fontId="10" fillId="16" borderId="46" xfId="0" applyNumberFormat="1" applyFont="1" applyFill="1" applyBorder="1" applyAlignment="1">
      <alignment horizontal="center"/>
    </xf>
    <xf numFmtId="3" fontId="10" fillId="16" borderId="61" xfId="0" applyNumberFormat="1" applyFont="1" applyFill="1" applyBorder="1" applyAlignment="1">
      <alignment horizontal="center"/>
    </xf>
    <xf numFmtId="4" fontId="10" fillId="33" borderId="53" xfId="0" applyNumberFormat="1" applyFont="1" applyFill="1" applyBorder="1" applyAlignment="1">
      <alignment horizontal="center"/>
    </xf>
    <xf numFmtId="4" fontId="10" fillId="33" borderId="46" xfId="0" applyNumberFormat="1" applyFont="1" applyFill="1" applyBorder="1" applyAlignment="1">
      <alignment horizontal="center"/>
    </xf>
    <xf numFmtId="4" fontId="10" fillId="33" borderId="61" xfId="0" applyNumberFormat="1" applyFont="1" applyFill="1" applyBorder="1" applyAlignment="1">
      <alignment horizontal="center"/>
    </xf>
    <xf numFmtId="4" fontId="11" fillId="33" borderId="53" xfId="0" applyNumberFormat="1" applyFont="1" applyFill="1" applyBorder="1" applyAlignment="1">
      <alignment horizontal="center"/>
    </xf>
    <xf numFmtId="4" fontId="11" fillId="33" borderId="46" xfId="0" applyNumberFormat="1" applyFont="1" applyFill="1" applyBorder="1" applyAlignment="1">
      <alignment horizontal="center"/>
    </xf>
    <xf numFmtId="4" fontId="11" fillId="33" borderId="61" xfId="0" applyNumberFormat="1" applyFont="1" applyFill="1" applyBorder="1" applyAlignment="1">
      <alignment horizontal="center"/>
    </xf>
    <xf numFmtId="2" fontId="2" fillId="33" borderId="57" xfId="51" applyNumberFormat="1" applyFont="1" applyFill="1" applyBorder="1" applyAlignment="1">
      <alignment horizontal="center" vertical="top"/>
    </xf>
    <xf numFmtId="2" fontId="2" fillId="33" borderId="48" xfId="51" applyNumberFormat="1" applyFont="1" applyFill="1" applyBorder="1" applyAlignment="1">
      <alignment horizontal="center" vertical="top"/>
    </xf>
    <xf numFmtId="2" fontId="2" fillId="33" borderId="49" xfId="51" applyNumberFormat="1" applyFont="1" applyFill="1" applyBorder="1" applyAlignment="1">
      <alignment horizontal="center" vertical="top"/>
    </xf>
    <xf numFmtId="177" fontId="2" fillId="33" borderId="57" xfId="51" applyFont="1" applyFill="1" applyBorder="1" applyAlignment="1">
      <alignment horizontal="center" vertical="top"/>
    </xf>
    <xf numFmtId="177" fontId="2" fillId="33" borderId="48" xfId="51" applyFont="1" applyFill="1" applyBorder="1" applyAlignment="1">
      <alignment horizontal="center" vertical="top"/>
    </xf>
    <xf numFmtId="177" fontId="2" fillId="33" borderId="49" xfId="51" applyFont="1" applyFill="1" applyBorder="1" applyAlignment="1">
      <alignment horizontal="center" vertical="top"/>
    </xf>
    <xf numFmtId="2" fontId="2" fillId="33" borderId="28" xfId="51" applyNumberFormat="1" applyFont="1" applyFill="1" applyBorder="1" applyAlignment="1">
      <alignment horizontal="center" vertical="top"/>
    </xf>
    <xf numFmtId="2" fontId="2" fillId="33" borderId="50" xfId="51" applyNumberFormat="1" applyFont="1" applyFill="1" applyBorder="1" applyAlignment="1">
      <alignment horizontal="center" vertical="top"/>
    </xf>
    <xf numFmtId="2" fontId="2" fillId="33" borderId="51" xfId="51" applyNumberFormat="1" applyFont="1" applyFill="1" applyBorder="1" applyAlignment="1">
      <alignment horizontal="center" vertical="top"/>
    </xf>
    <xf numFmtId="0" fontId="43" fillId="25" borderId="57" xfId="0" applyFont="1" applyFill="1" applyBorder="1" applyAlignment="1">
      <alignment horizontal="left" vertical="top" wrapText="1"/>
    </xf>
    <xf numFmtId="0" fontId="43" fillId="25" borderId="48" xfId="0" applyFont="1" applyFill="1" applyBorder="1" applyAlignment="1">
      <alignment horizontal="left" vertical="top" wrapText="1"/>
    </xf>
    <xf numFmtId="0" fontId="43" fillId="25" borderId="49" xfId="0" applyFont="1" applyFill="1" applyBorder="1" applyAlignment="1">
      <alignment horizontal="left" vertical="top" wrapText="1"/>
    </xf>
    <xf numFmtId="0" fontId="43" fillId="25" borderId="29" xfId="0" applyFont="1" applyFill="1" applyBorder="1" applyAlignment="1">
      <alignment horizontal="left" vertical="top" wrapText="1"/>
    </xf>
    <xf numFmtId="0" fontId="43" fillId="25" borderId="0" xfId="0" applyFont="1" applyFill="1" applyBorder="1" applyAlignment="1">
      <alignment horizontal="left" vertical="top" wrapText="1"/>
    </xf>
    <xf numFmtId="0" fontId="43" fillId="25" borderId="35" xfId="0" applyFont="1" applyFill="1" applyBorder="1" applyAlignment="1">
      <alignment horizontal="left" vertical="top" wrapText="1"/>
    </xf>
    <xf numFmtId="0" fontId="43" fillId="25" borderId="62" xfId="0" applyFont="1" applyFill="1" applyBorder="1" applyAlignment="1">
      <alignment horizontal="left" vertical="top" wrapText="1"/>
    </xf>
    <xf numFmtId="0" fontId="43" fillId="25" borderId="63" xfId="0" applyFont="1" applyFill="1" applyBorder="1" applyAlignment="1">
      <alignment horizontal="left" vertical="top" wrapText="1"/>
    </xf>
    <xf numFmtId="0" fontId="43" fillId="25" borderId="64" xfId="0" applyFont="1" applyFill="1" applyBorder="1" applyAlignment="1">
      <alignment horizontal="left" vertical="top" wrapText="1"/>
    </xf>
    <xf numFmtId="0" fontId="43" fillId="25" borderId="16" xfId="0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/>
    </xf>
    <xf numFmtId="0" fontId="43" fillId="25" borderId="47" xfId="0" applyFont="1" applyFill="1" applyBorder="1" applyAlignment="1">
      <alignment horizontal="center" vertical="center"/>
    </xf>
    <xf numFmtId="177" fontId="14" fillId="33" borderId="0" xfId="51" applyFont="1" applyFill="1" applyBorder="1" applyAlignment="1">
      <alignment horizontal="center" vertical="center"/>
    </xf>
    <xf numFmtId="177" fontId="45" fillId="0" borderId="0" xfId="51" applyFont="1" applyFill="1" applyBorder="1" applyAlignment="1">
      <alignment horizontal="center" vertical="center" wrapText="1"/>
    </xf>
    <xf numFmtId="177" fontId="2" fillId="33" borderId="0" xfId="51" applyFont="1" applyFill="1" applyAlignment="1">
      <alignment horizontal="left"/>
    </xf>
    <xf numFmtId="4" fontId="11" fillId="33" borderId="65" xfId="51" applyNumberFormat="1" applyFont="1" applyFill="1" applyBorder="1" applyAlignment="1">
      <alignment horizontal="center"/>
    </xf>
    <xf numFmtId="4" fontId="11" fillId="33" borderId="66" xfId="51" applyNumberFormat="1" applyFont="1" applyFill="1" applyBorder="1" applyAlignment="1">
      <alignment horizontal="center"/>
    </xf>
    <xf numFmtId="4" fontId="11" fillId="33" borderId="67" xfId="51" applyNumberFormat="1" applyFont="1" applyFill="1" applyBorder="1" applyAlignment="1">
      <alignment horizontal="center"/>
    </xf>
    <xf numFmtId="0" fontId="10" fillId="35" borderId="16" xfId="51" applyNumberFormat="1" applyFont="1" applyFill="1" applyBorder="1" applyAlignment="1">
      <alignment horizontal="center" vertical="center" wrapText="1"/>
    </xf>
    <xf numFmtId="0" fontId="10" fillId="35" borderId="17" xfId="51" applyNumberFormat="1" applyFont="1" applyFill="1" applyBorder="1" applyAlignment="1">
      <alignment horizontal="center" vertical="center" wrapText="1"/>
    </xf>
    <xf numFmtId="0" fontId="10" fillId="35" borderId="47" xfId="51" applyNumberFormat="1" applyFont="1" applyFill="1" applyBorder="1" applyAlignment="1">
      <alignment horizontal="center" vertical="center" wrapText="1"/>
    </xf>
    <xf numFmtId="177" fontId="34" fillId="33" borderId="16" xfId="51" applyFont="1" applyFill="1" applyBorder="1" applyAlignment="1">
      <alignment horizontal="center" vertical="center" wrapText="1"/>
    </xf>
    <xf numFmtId="177" fontId="34" fillId="33" borderId="17" xfId="51" applyFont="1" applyFill="1" applyBorder="1" applyAlignment="1">
      <alignment horizontal="center" vertical="center" wrapText="1"/>
    </xf>
    <xf numFmtId="177" fontId="34" fillId="33" borderId="68" xfId="51" applyFont="1" applyFill="1" applyBorder="1" applyAlignment="1">
      <alignment horizontal="center" vertical="center" wrapText="1"/>
    </xf>
    <xf numFmtId="177" fontId="14" fillId="33" borderId="0" xfId="51" applyFont="1" applyFill="1" applyAlignment="1">
      <alignment horizontal="left"/>
    </xf>
    <xf numFmtId="177" fontId="47" fillId="33" borderId="16" xfId="51" applyFont="1" applyFill="1" applyBorder="1" applyAlignment="1">
      <alignment horizontal="center" vertical="center" wrapText="1"/>
    </xf>
    <xf numFmtId="177" fontId="47" fillId="33" borderId="17" xfId="51" applyFont="1" applyFill="1" applyBorder="1" applyAlignment="1">
      <alignment horizontal="center" vertical="center" wrapText="1"/>
    </xf>
    <xf numFmtId="177" fontId="47" fillId="33" borderId="68" xfId="51" applyFont="1" applyFill="1" applyBorder="1" applyAlignment="1">
      <alignment horizontal="center" vertical="center" wrapText="1"/>
    </xf>
    <xf numFmtId="49" fontId="14" fillId="33" borderId="0" xfId="51" applyNumberFormat="1" applyFont="1" applyFill="1" applyAlignment="1">
      <alignment horizontal="center"/>
    </xf>
    <xf numFmtId="177" fontId="22" fillId="0" borderId="0" xfId="51" applyFont="1" applyFill="1" applyBorder="1" applyAlignment="1">
      <alignment horizontal="center" vertical="center" wrapText="1"/>
    </xf>
    <xf numFmtId="49" fontId="34" fillId="33" borderId="0" xfId="51" applyNumberFormat="1" applyFont="1" applyFill="1" applyAlignment="1">
      <alignment horizontal="left"/>
    </xf>
    <xf numFmtId="177" fontId="9" fillId="33" borderId="16" xfId="51" applyFont="1" applyFill="1" applyBorder="1" applyAlignment="1">
      <alignment horizontal="center" vertical="center" wrapText="1"/>
    </xf>
    <xf numFmtId="177" fontId="9" fillId="33" borderId="17" xfId="51" applyFont="1" applyFill="1" applyBorder="1" applyAlignment="1">
      <alignment horizontal="center" vertical="center" wrapText="1"/>
    </xf>
    <xf numFmtId="177" fontId="9" fillId="33" borderId="68" xfId="51" applyFont="1" applyFill="1" applyBorder="1" applyAlignment="1">
      <alignment horizontal="center" vertical="center" wrapText="1"/>
    </xf>
    <xf numFmtId="0" fontId="118" fillId="33" borderId="0" xfId="0" applyFont="1" applyFill="1" applyAlignment="1">
      <alignment horizontal="left" wrapText="1"/>
    </xf>
    <xf numFmtId="0" fontId="43" fillId="25" borderId="57" xfId="0" applyFont="1" applyFill="1" applyBorder="1" applyAlignment="1">
      <alignment horizontal="left" vertical="center" wrapText="1"/>
    </xf>
    <xf numFmtId="0" fontId="43" fillId="25" borderId="48" xfId="0" applyFont="1" applyFill="1" applyBorder="1" applyAlignment="1">
      <alignment horizontal="left" vertical="center" wrapText="1"/>
    </xf>
    <xf numFmtId="0" fontId="43" fillId="25" borderId="49" xfId="0" applyFont="1" applyFill="1" applyBorder="1" applyAlignment="1">
      <alignment horizontal="left" vertical="center" wrapText="1"/>
    </xf>
    <xf numFmtId="0" fontId="43" fillId="25" borderId="29" xfId="0" applyFont="1" applyFill="1" applyBorder="1" applyAlignment="1">
      <alignment horizontal="left" vertical="center" wrapText="1"/>
    </xf>
    <xf numFmtId="0" fontId="43" fillId="25" borderId="0" xfId="0" applyFont="1" applyFill="1" applyBorder="1" applyAlignment="1">
      <alignment horizontal="left" vertical="center" wrapText="1"/>
    </xf>
    <xf numFmtId="0" fontId="43" fillId="25" borderId="35" xfId="0" applyFont="1" applyFill="1" applyBorder="1" applyAlignment="1">
      <alignment horizontal="left" vertical="center" wrapText="1"/>
    </xf>
    <xf numFmtId="0" fontId="43" fillId="25" borderId="62" xfId="0" applyFont="1" applyFill="1" applyBorder="1" applyAlignment="1">
      <alignment horizontal="left" vertical="center" wrapText="1"/>
    </xf>
    <xf numFmtId="0" fontId="43" fillId="25" borderId="63" xfId="0" applyFont="1" applyFill="1" applyBorder="1" applyAlignment="1">
      <alignment horizontal="left" vertical="center" wrapText="1"/>
    </xf>
    <xf numFmtId="0" fontId="43" fillId="25" borderId="64" xfId="0" applyFont="1" applyFill="1" applyBorder="1" applyAlignment="1">
      <alignment horizontal="left" vertical="center" wrapText="1"/>
    </xf>
    <xf numFmtId="4" fontId="61" fillId="33" borderId="65" xfId="51" applyNumberFormat="1" applyFont="1" applyFill="1" applyBorder="1" applyAlignment="1">
      <alignment horizontal="center"/>
    </xf>
    <xf numFmtId="4" fontId="61" fillId="33" borderId="66" xfId="51" applyNumberFormat="1" applyFont="1" applyFill="1" applyBorder="1" applyAlignment="1">
      <alignment horizontal="center"/>
    </xf>
    <xf numFmtId="4" fontId="61" fillId="33" borderId="67" xfId="51" applyNumberFormat="1" applyFont="1" applyFill="1" applyBorder="1" applyAlignment="1">
      <alignment horizontal="center"/>
    </xf>
    <xf numFmtId="4" fontId="56" fillId="0" borderId="16" xfId="0" applyNumberFormat="1" applyFont="1" applyBorder="1" applyAlignment="1">
      <alignment horizontal="center" vertical="center"/>
    </xf>
    <xf numFmtId="4" fontId="56" fillId="0" borderId="47" xfId="0" applyNumberFormat="1" applyFont="1" applyBorder="1" applyAlignment="1">
      <alignment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49" fontId="58" fillId="0" borderId="29" xfId="51" applyNumberFormat="1" applyFont="1" applyFill="1" applyBorder="1" applyAlignment="1">
      <alignment horizontal="center"/>
    </xf>
    <xf numFmtId="49" fontId="58" fillId="0" borderId="0" xfId="51" applyNumberFormat="1" applyFont="1" applyFill="1" applyBorder="1" applyAlignment="1">
      <alignment horizontal="center"/>
    </xf>
    <xf numFmtId="0" fontId="10" fillId="35" borderId="57" xfId="51" applyNumberFormat="1" applyFont="1" applyFill="1" applyBorder="1" applyAlignment="1">
      <alignment horizontal="center" vertical="center" wrapText="1"/>
    </xf>
    <xf numFmtId="0" fontId="10" fillId="35" borderId="48" xfId="51" applyNumberFormat="1" applyFont="1" applyFill="1" applyBorder="1" applyAlignment="1">
      <alignment horizontal="center" vertical="center" wrapText="1"/>
    </xf>
    <xf numFmtId="0" fontId="10" fillId="35" borderId="49" xfId="51" applyNumberFormat="1" applyFont="1" applyFill="1" applyBorder="1" applyAlignment="1">
      <alignment horizontal="center" vertical="center" wrapText="1"/>
    </xf>
    <xf numFmtId="0" fontId="10" fillId="35" borderId="62" xfId="51" applyNumberFormat="1" applyFont="1" applyFill="1" applyBorder="1" applyAlignment="1">
      <alignment horizontal="center" vertical="center" wrapText="1"/>
    </xf>
    <xf numFmtId="0" fontId="10" fillId="35" borderId="63" xfId="51" applyNumberFormat="1" applyFont="1" applyFill="1" applyBorder="1" applyAlignment="1">
      <alignment horizontal="center" vertical="center" wrapText="1"/>
    </xf>
    <xf numFmtId="0" fontId="10" fillId="35" borderId="64" xfId="51" applyNumberFormat="1" applyFont="1" applyFill="1" applyBorder="1" applyAlignment="1">
      <alignment horizontal="center" vertical="center" wrapText="1"/>
    </xf>
    <xf numFmtId="0" fontId="10" fillId="34" borderId="16" xfId="51" applyNumberFormat="1" applyFont="1" applyFill="1" applyBorder="1" applyAlignment="1">
      <alignment horizontal="center" vertical="center" wrapText="1"/>
    </xf>
    <xf numFmtId="0" fontId="10" fillId="34" borderId="17" xfId="51" applyNumberFormat="1" applyFont="1" applyFill="1" applyBorder="1" applyAlignment="1">
      <alignment horizontal="center" vertical="center" wrapText="1"/>
    </xf>
    <xf numFmtId="0" fontId="10" fillId="34" borderId="47" xfId="51" applyNumberFormat="1" applyFont="1" applyFill="1" applyBorder="1" applyAlignment="1">
      <alignment horizontal="center" vertical="center" wrapText="1"/>
    </xf>
    <xf numFmtId="177" fontId="31" fillId="33" borderId="16" xfId="51" applyFont="1" applyFill="1" applyBorder="1" applyAlignment="1">
      <alignment horizontal="center" vertical="center" wrapText="1"/>
    </xf>
    <xf numFmtId="177" fontId="31" fillId="33" borderId="17" xfId="51" applyFont="1" applyFill="1" applyBorder="1" applyAlignment="1">
      <alignment horizontal="center" vertical="center" wrapText="1"/>
    </xf>
    <xf numFmtId="177" fontId="31" fillId="33" borderId="47" xfId="51" applyFont="1" applyFill="1" applyBorder="1" applyAlignment="1">
      <alignment horizontal="center" vertical="center" wrapText="1"/>
    </xf>
    <xf numFmtId="4" fontId="61" fillId="33" borderId="29" xfId="51" applyNumberFormat="1" applyFont="1" applyFill="1" applyBorder="1" applyAlignment="1">
      <alignment horizontal="center"/>
    </xf>
    <xf numFmtId="4" fontId="61" fillId="33" borderId="0" xfId="51" applyNumberFormat="1" applyFont="1" applyFill="1" applyBorder="1" applyAlignment="1">
      <alignment horizontal="center"/>
    </xf>
    <xf numFmtId="4" fontId="58" fillId="0" borderId="29" xfId="51" applyNumberFormat="1" applyFont="1" applyFill="1" applyBorder="1" applyAlignment="1">
      <alignment horizontal="center"/>
    </xf>
    <xf numFmtId="4" fontId="58" fillId="0" borderId="0" xfId="51" applyNumberFormat="1" applyFont="1" applyFill="1" applyBorder="1" applyAlignment="1">
      <alignment horizontal="center"/>
    </xf>
    <xf numFmtId="177" fontId="14" fillId="33" borderId="0" xfId="51" applyFont="1" applyFill="1" applyAlignment="1">
      <alignment horizontal="center"/>
    </xf>
    <xf numFmtId="0" fontId="68" fillId="33" borderId="0" xfId="0" applyFont="1" applyFill="1" applyAlignment="1">
      <alignment horizontal="center"/>
    </xf>
    <xf numFmtId="4" fontId="24" fillId="0" borderId="16" xfId="0" applyNumberFormat="1" applyFont="1" applyBorder="1" applyAlignment="1">
      <alignment horizontal="center" vertical="center"/>
    </xf>
    <xf numFmtId="4" fontId="0" fillId="0" borderId="47" xfId="0" applyNumberFormat="1" applyBorder="1" applyAlignment="1">
      <alignment/>
    </xf>
    <xf numFmtId="4" fontId="10" fillId="0" borderId="29" xfId="51" applyNumberFormat="1" applyFont="1" applyFill="1" applyBorder="1" applyAlignment="1">
      <alignment horizontal="center"/>
    </xf>
    <xf numFmtId="4" fontId="10" fillId="0" borderId="0" xfId="51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1"/>
  <sheetViews>
    <sheetView zoomScalePageLayoutView="0" workbookViewId="0" topLeftCell="A1">
      <selection activeCell="O31" sqref="O31"/>
    </sheetView>
  </sheetViews>
  <sheetFormatPr defaultColWidth="5.7109375" defaultRowHeight="10.5" customHeight="1"/>
  <cols>
    <col min="1" max="11" width="4.7109375" style="9" customWidth="1"/>
    <col min="12" max="13" width="3.57421875" style="9" hidden="1" customWidth="1"/>
    <col min="14" max="14" width="34.28125" style="9" customWidth="1"/>
    <col min="15" max="15" width="13.8515625" style="9" customWidth="1"/>
    <col min="16" max="16" width="19.421875" style="9" customWidth="1"/>
    <col min="17" max="17" width="17.28125" style="9" customWidth="1"/>
    <col min="18" max="18" width="17.421875" style="9" customWidth="1"/>
    <col min="19" max="247" width="5.7109375" style="9" bestFit="1" customWidth="1"/>
    <col min="248" max="16384" width="5.7109375" style="9" customWidth="1"/>
  </cols>
  <sheetData>
    <row r="1" spans="1:247" ht="12.75" customHeight="1">
      <c r="A1" s="467" t="s">
        <v>15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210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2.75" customHeigh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21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0.5" customHeight="1">
      <c r="A3" s="468" t="s">
        <v>180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21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21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0.5" customHeight="1">
      <c r="A5" s="209" t="s">
        <v>0</v>
      </c>
      <c r="B5" s="209" t="s">
        <v>0</v>
      </c>
      <c r="C5" s="209" t="s">
        <v>0</v>
      </c>
      <c r="D5" s="209" t="s">
        <v>0</v>
      </c>
      <c r="E5" s="209" t="s">
        <v>0</v>
      </c>
      <c r="F5" s="209" t="s">
        <v>0</v>
      </c>
      <c r="G5" s="209" t="s">
        <v>0</v>
      </c>
      <c r="H5" s="209" t="s">
        <v>0</v>
      </c>
      <c r="I5" s="209" t="s">
        <v>0</v>
      </c>
      <c r="J5" s="209" t="s">
        <v>0</v>
      </c>
      <c r="K5" s="209" t="s">
        <v>0</v>
      </c>
      <c r="L5" s="209" t="s">
        <v>0</v>
      </c>
      <c r="M5" s="209" t="s">
        <v>0</v>
      </c>
      <c r="N5" s="209" t="s">
        <v>0</v>
      </c>
      <c r="O5" s="209" t="s">
        <v>0</v>
      </c>
      <c r="P5" s="210"/>
      <c r="Q5" s="210"/>
      <c r="R5" s="21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8">
      <c r="A6" s="469" t="s">
        <v>1</v>
      </c>
      <c r="B6" s="469"/>
      <c r="C6" s="469"/>
      <c r="D6" s="469" t="s">
        <v>103</v>
      </c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210"/>
      <c r="R6" s="21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8.75" thickBot="1">
      <c r="A7" s="26" t="s">
        <v>0</v>
      </c>
      <c r="B7" s="26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 t="s">
        <v>0</v>
      </c>
      <c r="L7" s="27" t="s">
        <v>0</v>
      </c>
      <c r="M7" s="27" t="s">
        <v>0</v>
      </c>
      <c r="N7" s="27" t="s">
        <v>0</v>
      </c>
      <c r="O7" s="211" t="s">
        <v>0</v>
      </c>
      <c r="P7" s="210"/>
      <c r="Q7" s="210"/>
      <c r="R7" s="210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4.25" customHeight="1" thickBot="1" thickTop="1">
      <c r="A8" s="470" t="s">
        <v>2</v>
      </c>
      <c r="B8" s="471"/>
      <c r="C8" s="471"/>
      <c r="D8" s="472"/>
      <c r="E8" s="476" t="s">
        <v>3</v>
      </c>
      <c r="F8" s="477"/>
      <c r="G8" s="477"/>
      <c r="H8" s="478"/>
      <c r="I8" s="288" t="s">
        <v>4</v>
      </c>
      <c r="J8" s="484" t="s">
        <v>5</v>
      </c>
      <c r="K8" s="485"/>
      <c r="L8" s="212" t="s">
        <v>0</v>
      </c>
      <c r="M8" s="213" t="s">
        <v>0</v>
      </c>
      <c r="N8" s="214" t="s">
        <v>0</v>
      </c>
      <c r="O8" s="479" t="s">
        <v>114</v>
      </c>
      <c r="P8" s="482" t="s">
        <v>115</v>
      </c>
      <c r="Q8" s="487" t="s">
        <v>116</v>
      </c>
      <c r="R8" s="482" t="s">
        <v>117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4.25" customHeight="1" thickBot="1">
      <c r="A9" s="473" t="s">
        <v>6</v>
      </c>
      <c r="B9" s="474"/>
      <c r="C9" s="474"/>
      <c r="D9" s="475"/>
      <c r="E9" s="289" t="s">
        <v>6</v>
      </c>
      <c r="F9" s="290" t="s">
        <v>0</v>
      </c>
      <c r="G9" s="290" t="s">
        <v>0</v>
      </c>
      <c r="H9" s="290" t="s">
        <v>0</v>
      </c>
      <c r="I9" s="291" t="s">
        <v>7</v>
      </c>
      <c r="J9" s="473" t="s">
        <v>6</v>
      </c>
      <c r="K9" s="474"/>
      <c r="L9" s="215" t="s">
        <v>0</v>
      </c>
      <c r="M9" s="216" t="s">
        <v>0</v>
      </c>
      <c r="N9" s="217" t="s">
        <v>8</v>
      </c>
      <c r="O9" s="480"/>
      <c r="P9" s="483"/>
      <c r="Q9" s="488"/>
      <c r="R9" s="48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10.75" customHeight="1" thickBot="1" thickTop="1">
      <c r="A10" s="292" t="s">
        <v>9</v>
      </c>
      <c r="B10" s="293" t="s">
        <v>10</v>
      </c>
      <c r="C10" s="293" t="s">
        <v>11</v>
      </c>
      <c r="D10" s="294" t="s">
        <v>12</v>
      </c>
      <c r="E10" s="292" t="s">
        <v>9</v>
      </c>
      <c r="F10" s="293" t="s">
        <v>10</v>
      </c>
      <c r="G10" s="293" t="s">
        <v>11</v>
      </c>
      <c r="H10" s="295" t="s">
        <v>12</v>
      </c>
      <c r="I10" s="296" t="s">
        <v>9</v>
      </c>
      <c r="J10" s="292" t="s">
        <v>9</v>
      </c>
      <c r="K10" s="293" t="s">
        <v>10</v>
      </c>
      <c r="L10" s="218" t="s">
        <v>11</v>
      </c>
      <c r="M10" s="219" t="s">
        <v>12</v>
      </c>
      <c r="N10" s="220" t="s">
        <v>0</v>
      </c>
      <c r="O10" s="480"/>
      <c r="P10" s="483"/>
      <c r="Q10" s="488"/>
      <c r="R10" s="483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1.75" customHeight="1" hidden="1">
      <c r="A11" s="221" t="s">
        <v>0</v>
      </c>
      <c r="B11" s="222" t="s">
        <v>0</v>
      </c>
      <c r="C11" s="222" t="s">
        <v>0</v>
      </c>
      <c r="D11" s="223" t="s">
        <v>0</v>
      </c>
      <c r="E11" s="221" t="s">
        <v>0</v>
      </c>
      <c r="F11" s="222" t="s">
        <v>0</v>
      </c>
      <c r="G11" s="222" t="s">
        <v>0</v>
      </c>
      <c r="H11" s="224" t="s">
        <v>0</v>
      </c>
      <c r="I11" s="225" t="s">
        <v>0</v>
      </c>
      <c r="J11" s="221" t="s">
        <v>0</v>
      </c>
      <c r="K11" s="222" t="s">
        <v>0</v>
      </c>
      <c r="L11" s="222" t="s">
        <v>0</v>
      </c>
      <c r="M11" s="223" t="s">
        <v>0</v>
      </c>
      <c r="N11" s="226" t="s">
        <v>0</v>
      </c>
      <c r="O11" s="480"/>
      <c r="P11" s="227"/>
      <c r="Q11" s="210"/>
      <c r="R11" s="21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4.25" customHeight="1" hidden="1" thickBot="1" thickTop="1">
      <c r="A12" s="221" t="s">
        <v>0</v>
      </c>
      <c r="B12" s="222" t="s">
        <v>0</v>
      </c>
      <c r="C12" s="222" t="s">
        <v>0</v>
      </c>
      <c r="D12" s="223" t="s">
        <v>0</v>
      </c>
      <c r="E12" s="221" t="s">
        <v>0</v>
      </c>
      <c r="F12" s="222" t="s">
        <v>0</v>
      </c>
      <c r="G12" s="222" t="s">
        <v>0</v>
      </c>
      <c r="H12" s="224" t="s">
        <v>0</v>
      </c>
      <c r="I12" s="225" t="s">
        <v>0</v>
      </c>
      <c r="J12" s="221" t="s">
        <v>0</v>
      </c>
      <c r="K12" s="222" t="s">
        <v>0</v>
      </c>
      <c r="L12" s="222" t="s">
        <v>0</v>
      </c>
      <c r="M12" s="223" t="s">
        <v>0</v>
      </c>
      <c r="N12" s="228" t="s">
        <v>0</v>
      </c>
      <c r="O12" s="481"/>
      <c r="P12" s="229"/>
      <c r="Q12" s="210"/>
      <c r="R12" s="21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9.5" hidden="1" thickBot="1" thickTop="1">
      <c r="A13" s="230" t="s">
        <v>0</v>
      </c>
      <c r="B13" s="231" t="s">
        <v>0</v>
      </c>
      <c r="C13" s="231" t="s">
        <v>0</v>
      </c>
      <c r="D13" s="232" t="s">
        <v>0</v>
      </c>
      <c r="E13" s="230" t="s">
        <v>0</v>
      </c>
      <c r="F13" s="231" t="s">
        <v>0</v>
      </c>
      <c r="G13" s="231" t="s">
        <v>0</v>
      </c>
      <c r="H13" s="233" t="s">
        <v>0</v>
      </c>
      <c r="I13" s="234" t="s">
        <v>0</v>
      </c>
      <c r="J13" s="230" t="s">
        <v>0</v>
      </c>
      <c r="K13" s="231" t="s">
        <v>0</v>
      </c>
      <c r="L13" s="231" t="s">
        <v>0</v>
      </c>
      <c r="M13" s="232" t="s">
        <v>0</v>
      </c>
      <c r="N13" s="235" t="s">
        <v>0</v>
      </c>
      <c r="O13" s="236" t="s">
        <v>0</v>
      </c>
      <c r="P13" s="210"/>
      <c r="Q13" s="210"/>
      <c r="R13" s="21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43.5" customHeight="1" thickBot="1" thickTop="1">
      <c r="A14" s="237"/>
      <c r="B14" s="238"/>
      <c r="C14" s="238"/>
      <c r="D14" s="239"/>
      <c r="E14" s="237"/>
      <c r="F14" s="238"/>
      <c r="G14" s="238"/>
      <c r="H14" s="238"/>
      <c r="I14" s="234"/>
      <c r="J14" s="237"/>
      <c r="K14" s="238"/>
      <c r="L14" s="238"/>
      <c r="M14" s="239"/>
      <c r="N14" s="235"/>
      <c r="O14" s="240">
        <f>O15</f>
        <v>924000</v>
      </c>
      <c r="P14" s="241">
        <v>1471516.22</v>
      </c>
      <c r="Q14" s="241">
        <f>Q22+Q23+Q24+Q25</f>
        <v>0</v>
      </c>
      <c r="R14" s="241">
        <f>P14-Q14</f>
        <v>1471516.22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30" customHeight="1">
      <c r="A15" s="242">
        <v>38</v>
      </c>
      <c r="B15" s="243">
        <v>10</v>
      </c>
      <c r="C15" s="243" t="s">
        <v>17</v>
      </c>
      <c r="D15" s="244" t="s">
        <v>24</v>
      </c>
      <c r="E15" s="245" t="s">
        <v>0</v>
      </c>
      <c r="F15" s="246" t="s">
        <v>0</v>
      </c>
      <c r="G15" s="246" t="s">
        <v>0</v>
      </c>
      <c r="H15" s="247" t="s">
        <v>0</v>
      </c>
      <c r="I15" s="248" t="s">
        <v>0</v>
      </c>
      <c r="J15" s="245" t="s">
        <v>0</v>
      </c>
      <c r="K15" s="246" t="s">
        <v>0</v>
      </c>
      <c r="L15" s="246" t="s">
        <v>0</v>
      </c>
      <c r="M15" s="249" t="s">
        <v>0</v>
      </c>
      <c r="N15" s="250" t="s">
        <v>16</v>
      </c>
      <c r="O15" s="251">
        <f aca="true" t="shared" si="0" ref="O15:R18">O16</f>
        <v>924000</v>
      </c>
      <c r="P15" s="251">
        <f t="shared" si="0"/>
        <v>0</v>
      </c>
      <c r="Q15" s="251">
        <f t="shared" si="0"/>
        <v>0</v>
      </c>
      <c r="R15" s="251">
        <f t="shared" si="0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30" customHeight="1">
      <c r="A16" s="245" t="s">
        <v>0</v>
      </c>
      <c r="B16" s="246" t="s">
        <v>0</v>
      </c>
      <c r="C16" s="246" t="s">
        <v>0</v>
      </c>
      <c r="D16" s="249" t="s">
        <v>0</v>
      </c>
      <c r="E16" s="252" t="s">
        <v>17</v>
      </c>
      <c r="F16" s="253" t="s">
        <v>0</v>
      </c>
      <c r="G16" s="253" t="s">
        <v>0</v>
      </c>
      <c r="H16" s="254" t="s">
        <v>0</v>
      </c>
      <c r="I16" s="255" t="s">
        <v>0</v>
      </c>
      <c r="J16" s="252" t="s">
        <v>0</v>
      </c>
      <c r="K16" s="253" t="s">
        <v>0</v>
      </c>
      <c r="L16" s="253" t="s">
        <v>0</v>
      </c>
      <c r="M16" s="256" t="s">
        <v>0</v>
      </c>
      <c r="N16" s="285" t="s">
        <v>18</v>
      </c>
      <c r="O16" s="257">
        <f t="shared" si="0"/>
        <v>924000</v>
      </c>
      <c r="P16" s="257">
        <f t="shared" si="0"/>
        <v>0</v>
      </c>
      <c r="Q16" s="257">
        <f t="shared" si="0"/>
        <v>0</v>
      </c>
      <c r="R16" s="257">
        <f t="shared" si="0"/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43.5" customHeight="1">
      <c r="A17" s="258" t="s">
        <v>0</v>
      </c>
      <c r="B17" s="259" t="s">
        <v>0</v>
      </c>
      <c r="C17" s="259" t="s">
        <v>0</v>
      </c>
      <c r="D17" s="260" t="s">
        <v>0</v>
      </c>
      <c r="E17" s="258" t="s">
        <v>0</v>
      </c>
      <c r="F17" s="259" t="s">
        <v>19</v>
      </c>
      <c r="G17" s="259" t="s">
        <v>0</v>
      </c>
      <c r="H17" s="261" t="s">
        <v>0</v>
      </c>
      <c r="I17" s="262" t="s">
        <v>0</v>
      </c>
      <c r="J17" s="258" t="s">
        <v>0</v>
      </c>
      <c r="K17" s="259" t="s">
        <v>0</v>
      </c>
      <c r="L17" s="259" t="s">
        <v>0</v>
      </c>
      <c r="M17" s="260" t="s">
        <v>0</v>
      </c>
      <c r="N17" s="284" t="s">
        <v>20</v>
      </c>
      <c r="O17" s="263">
        <f>O18</f>
        <v>924000</v>
      </c>
      <c r="P17" s="263">
        <f t="shared" si="0"/>
        <v>0</v>
      </c>
      <c r="Q17" s="263">
        <f t="shared" si="0"/>
        <v>0</v>
      </c>
      <c r="R17" s="263">
        <f t="shared" si="0"/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43.5" customHeight="1">
      <c r="A18" s="258" t="s">
        <v>0</v>
      </c>
      <c r="B18" s="259" t="s">
        <v>0</v>
      </c>
      <c r="C18" s="259" t="s">
        <v>0</v>
      </c>
      <c r="D18" s="260" t="s">
        <v>0</v>
      </c>
      <c r="E18" s="258" t="s">
        <v>0</v>
      </c>
      <c r="F18" s="259" t="s">
        <v>0</v>
      </c>
      <c r="G18" s="259" t="s">
        <v>19</v>
      </c>
      <c r="H18" s="261" t="s">
        <v>0</v>
      </c>
      <c r="I18" s="262" t="s">
        <v>0</v>
      </c>
      <c r="J18" s="258" t="s">
        <v>0</v>
      </c>
      <c r="K18" s="259" t="s">
        <v>0</v>
      </c>
      <c r="L18" s="259" t="s">
        <v>0</v>
      </c>
      <c r="M18" s="260" t="s">
        <v>0</v>
      </c>
      <c r="N18" s="284" t="s">
        <v>21</v>
      </c>
      <c r="O18" s="263">
        <f>O19</f>
        <v>924000</v>
      </c>
      <c r="P18" s="263">
        <f t="shared" si="0"/>
        <v>0</v>
      </c>
      <c r="Q18" s="263">
        <f t="shared" si="0"/>
        <v>0</v>
      </c>
      <c r="R18" s="263">
        <f t="shared" si="0"/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40.5" customHeight="1">
      <c r="A19" s="258" t="s">
        <v>0</v>
      </c>
      <c r="B19" s="259" t="s">
        <v>0</v>
      </c>
      <c r="C19" s="259" t="s">
        <v>0</v>
      </c>
      <c r="D19" s="260" t="s">
        <v>0</v>
      </c>
      <c r="E19" s="258" t="s">
        <v>0</v>
      </c>
      <c r="F19" s="259" t="s">
        <v>0</v>
      </c>
      <c r="G19" s="259" t="s">
        <v>0</v>
      </c>
      <c r="H19" s="254" t="s">
        <v>24</v>
      </c>
      <c r="I19" s="255" t="s">
        <v>0</v>
      </c>
      <c r="J19" s="252" t="s">
        <v>0</v>
      </c>
      <c r="K19" s="253" t="s">
        <v>0</v>
      </c>
      <c r="L19" s="253" t="s">
        <v>0</v>
      </c>
      <c r="M19" s="256" t="s">
        <v>0</v>
      </c>
      <c r="N19" s="285" t="s">
        <v>44</v>
      </c>
      <c r="O19" s="257">
        <f>O20</f>
        <v>924000</v>
      </c>
      <c r="P19" s="257">
        <f>P20</f>
        <v>0</v>
      </c>
      <c r="Q19" s="257">
        <f>Q20</f>
        <v>0</v>
      </c>
      <c r="R19" s="257">
        <f>R20</f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30" customHeight="1">
      <c r="A20" s="258" t="s">
        <v>0</v>
      </c>
      <c r="B20" s="259" t="s">
        <v>0</v>
      </c>
      <c r="C20" s="259" t="s">
        <v>0</v>
      </c>
      <c r="D20" s="260" t="s">
        <v>0</v>
      </c>
      <c r="E20" s="258" t="s">
        <v>0</v>
      </c>
      <c r="F20" s="259" t="s">
        <v>0</v>
      </c>
      <c r="G20" s="259" t="s">
        <v>0</v>
      </c>
      <c r="H20" s="261" t="s">
        <v>0</v>
      </c>
      <c r="I20" s="262" t="s">
        <v>22</v>
      </c>
      <c r="J20" s="258" t="s">
        <v>0</v>
      </c>
      <c r="K20" s="259" t="s">
        <v>0</v>
      </c>
      <c r="L20" s="259" t="s">
        <v>0</v>
      </c>
      <c r="M20" s="260" t="s">
        <v>0</v>
      </c>
      <c r="N20" s="284" t="s">
        <v>23</v>
      </c>
      <c r="O20" s="263">
        <f>O21+O26</f>
        <v>924000</v>
      </c>
      <c r="P20" s="263">
        <f>P21+P26</f>
        <v>0</v>
      </c>
      <c r="Q20" s="263">
        <f>Q21+Q26</f>
        <v>0</v>
      </c>
      <c r="R20" s="263">
        <f>R21+R26</f>
        <v>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30" customHeight="1">
      <c r="A21" s="245" t="s">
        <v>0</v>
      </c>
      <c r="B21" s="246" t="s">
        <v>0</v>
      </c>
      <c r="C21" s="246" t="s">
        <v>0</v>
      </c>
      <c r="D21" s="249" t="s">
        <v>0</v>
      </c>
      <c r="E21" s="245" t="s">
        <v>0</v>
      </c>
      <c r="F21" s="246" t="s">
        <v>0</v>
      </c>
      <c r="G21" s="246" t="s">
        <v>0</v>
      </c>
      <c r="H21" s="247" t="s">
        <v>0</v>
      </c>
      <c r="I21" s="248" t="s">
        <v>0</v>
      </c>
      <c r="J21" s="264" t="s">
        <v>29</v>
      </c>
      <c r="K21" s="265" t="s">
        <v>0</v>
      </c>
      <c r="L21" s="265" t="s">
        <v>0</v>
      </c>
      <c r="M21" s="266" t="s">
        <v>0</v>
      </c>
      <c r="N21" s="286" t="s">
        <v>30</v>
      </c>
      <c r="O21" s="267">
        <f>O22+O23+O24+O25</f>
        <v>924000</v>
      </c>
      <c r="P21" s="267">
        <f>P22+P23+P24+P25</f>
        <v>0</v>
      </c>
      <c r="Q21" s="268">
        <f>Q22+Q23+Q24+Q25</f>
        <v>0</v>
      </c>
      <c r="R21" s="268">
        <f>R22+R23+R24+R25</f>
        <v>0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47.25" customHeight="1">
      <c r="A22" s="258" t="s">
        <v>0</v>
      </c>
      <c r="B22" s="259" t="s">
        <v>0</v>
      </c>
      <c r="C22" s="259" t="s">
        <v>0</v>
      </c>
      <c r="D22" s="260" t="s">
        <v>0</v>
      </c>
      <c r="E22" s="258" t="s">
        <v>0</v>
      </c>
      <c r="F22" s="259" t="s">
        <v>0</v>
      </c>
      <c r="G22" s="259" t="s">
        <v>0</v>
      </c>
      <c r="H22" s="261" t="s">
        <v>0</v>
      </c>
      <c r="I22" s="262" t="s">
        <v>0</v>
      </c>
      <c r="J22" s="258" t="s">
        <v>0</v>
      </c>
      <c r="K22" s="269" t="s">
        <v>22</v>
      </c>
      <c r="L22" s="269" t="s">
        <v>0</v>
      </c>
      <c r="M22" s="270" t="s">
        <v>0</v>
      </c>
      <c r="N22" s="271" t="s">
        <v>31</v>
      </c>
      <c r="O22" s="272">
        <v>247000</v>
      </c>
      <c r="P22" s="272"/>
      <c r="Q22" s="273"/>
      <c r="R22" s="27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30" customHeight="1">
      <c r="A23" s="258" t="s">
        <v>0</v>
      </c>
      <c r="B23" s="259" t="s">
        <v>0</v>
      </c>
      <c r="C23" s="259" t="s">
        <v>0</v>
      </c>
      <c r="D23" s="260" t="s">
        <v>0</v>
      </c>
      <c r="E23" s="258" t="s">
        <v>0</v>
      </c>
      <c r="F23" s="259" t="s">
        <v>0</v>
      </c>
      <c r="G23" s="259" t="s">
        <v>0</v>
      </c>
      <c r="H23" s="261" t="s">
        <v>0</v>
      </c>
      <c r="I23" s="262" t="s">
        <v>0</v>
      </c>
      <c r="J23" s="258" t="s">
        <v>0</v>
      </c>
      <c r="K23" s="269" t="s">
        <v>25</v>
      </c>
      <c r="L23" s="269" t="s">
        <v>0</v>
      </c>
      <c r="M23" s="270" t="s">
        <v>0</v>
      </c>
      <c r="N23" s="271" t="s">
        <v>34</v>
      </c>
      <c r="O23" s="272">
        <v>32000</v>
      </c>
      <c r="P23" s="272"/>
      <c r="Q23" s="273"/>
      <c r="R23" s="27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30" customHeight="1">
      <c r="A24" s="258" t="s">
        <v>0</v>
      </c>
      <c r="B24" s="259" t="s">
        <v>0</v>
      </c>
      <c r="C24" s="259" t="s">
        <v>0</v>
      </c>
      <c r="D24" s="260" t="s">
        <v>0</v>
      </c>
      <c r="E24" s="258" t="s">
        <v>0</v>
      </c>
      <c r="F24" s="259" t="s">
        <v>0</v>
      </c>
      <c r="G24" s="259" t="s">
        <v>0</v>
      </c>
      <c r="H24" s="261" t="s">
        <v>0</v>
      </c>
      <c r="I24" s="262"/>
      <c r="J24" s="258" t="s">
        <v>0</v>
      </c>
      <c r="K24" s="269" t="s">
        <v>35</v>
      </c>
      <c r="L24" s="269" t="s">
        <v>0</v>
      </c>
      <c r="M24" s="270" t="s">
        <v>0</v>
      </c>
      <c r="N24" s="271" t="s">
        <v>36</v>
      </c>
      <c r="O24" s="272">
        <v>77000</v>
      </c>
      <c r="P24" s="272"/>
      <c r="Q24" s="273"/>
      <c r="R24" s="27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72.75" customHeight="1">
      <c r="A25" s="258" t="s">
        <v>0</v>
      </c>
      <c r="B25" s="259" t="s">
        <v>0</v>
      </c>
      <c r="C25" s="259" t="s">
        <v>0</v>
      </c>
      <c r="D25" s="260" t="s">
        <v>0</v>
      </c>
      <c r="E25" s="258" t="s">
        <v>0</v>
      </c>
      <c r="F25" s="259" t="s">
        <v>0</v>
      </c>
      <c r="G25" s="259" t="s">
        <v>0</v>
      </c>
      <c r="H25" s="261" t="s">
        <v>0</v>
      </c>
      <c r="I25" s="262" t="s">
        <v>0</v>
      </c>
      <c r="J25" s="258" t="s">
        <v>0</v>
      </c>
      <c r="K25" s="269" t="s">
        <v>38</v>
      </c>
      <c r="L25" s="269" t="s">
        <v>0</v>
      </c>
      <c r="M25" s="270" t="s">
        <v>0</v>
      </c>
      <c r="N25" s="271" t="s">
        <v>39</v>
      </c>
      <c r="O25" s="272">
        <v>568000</v>
      </c>
      <c r="P25" s="272"/>
      <c r="Q25" s="273"/>
      <c r="R25" s="27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.5" customHeight="1" hidden="1">
      <c r="A26" s="245" t="s">
        <v>0</v>
      </c>
      <c r="B26" s="246" t="s">
        <v>0</v>
      </c>
      <c r="C26" s="246" t="s">
        <v>0</v>
      </c>
      <c r="D26" s="249" t="s">
        <v>0</v>
      </c>
      <c r="E26" s="245" t="s">
        <v>0</v>
      </c>
      <c r="F26" s="246" t="s">
        <v>0</v>
      </c>
      <c r="G26" s="246" t="s">
        <v>0</v>
      </c>
      <c r="H26" s="247" t="s">
        <v>0</v>
      </c>
      <c r="I26" s="248" t="s">
        <v>0</v>
      </c>
      <c r="J26" s="264" t="s">
        <v>40</v>
      </c>
      <c r="K26" s="265" t="s">
        <v>0</v>
      </c>
      <c r="L26" s="265" t="s">
        <v>0</v>
      </c>
      <c r="M26" s="266" t="s">
        <v>0</v>
      </c>
      <c r="N26" s="286" t="s">
        <v>41</v>
      </c>
      <c r="O26" s="267">
        <f>O27</f>
        <v>0</v>
      </c>
      <c r="P26" s="267">
        <f>P27</f>
        <v>0</v>
      </c>
      <c r="Q26" s="274">
        <f>Q27</f>
        <v>0</v>
      </c>
      <c r="R26" s="274">
        <f>R27</f>
        <v>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35.25" customHeight="1" hidden="1" thickBot="1">
      <c r="A27" s="258"/>
      <c r="B27" s="259" t="s">
        <v>0</v>
      </c>
      <c r="C27" s="259" t="s">
        <v>0</v>
      </c>
      <c r="D27" s="260" t="s">
        <v>0</v>
      </c>
      <c r="E27" s="258" t="s">
        <v>0</v>
      </c>
      <c r="F27" s="275" t="s">
        <v>0</v>
      </c>
      <c r="G27" s="275" t="s">
        <v>0</v>
      </c>
      <c r="H27" s="276" t="s">
        <v>0</v>
      </c>
      <c r="I27" s="277" t="s">
        <v>0</v>
      </c>
      <c r="J27" s="278" t="s">
        <v>0</v>
      </c>
      <c r="K27" s="279" t="s">
        <v>22</v>
      </c>
      <c r="L27" s="279" t="s">
        <v>0</v>
      </c>
      <c r="M27" s="280" t="s">
        <v>0</v>
      </c>
      <c r="N27" s="287" t="s">
        <v>43</v>
      </c>
      <c r="O27" s="281"/>
      <c r="P27" s="282"/>
      <c r="Q27" s="283"/>
      <c r="R27" s="283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33.75" customHeight="1">
      <c r="A28" s="489" t="s">
        <v>119</v>
      </c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210"/>
      <c r="Q28" s="210"/>
      <c r="R28" s="210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25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2:18" ht="27.75" customHeight="1">
      <c r="B30" s="490"/>
      <c r="C30" s="491"/>
      <c r="D30" s="492"/>
      <c r="E30" s="419" t="s">
        <v>123</v>
      </c>
      <c r="F30" s="419"/>
      <c r="G30" s="419"/>
      <c r="H30" s="419"/>
      <c r="I30" s="419" t="s">
        <v>124</v>
      </c>
      <c r="J30" s="419"/>
      <c r="K30" s="419"/>
      <c r="L30" s="419"/>
      <c r="M30" s="419"/>
      <c r="N30" s="420" t="s">
        <v>125</v>
      </c>
      <c r="Q30" s="486" t="s">
        <v>108</v>
      </c>
      <c r="R30" s="486"/>
    </row>
    <row r="31" spans="2:18" ht="22.5" customHeight="1">
      <c r="B31" s="421" t="s">
        <v>120</v>
      </c>
      <c r="C31" s="422"/>
      <c r="D31" s="422"/>
      <c r="E31" s="493">
        <v>390000</v>
      </c>
      <c r="F31" s="494"/>
      <c r="G31" s="494"/>
      <c r="H31" s="495"/>
      <c r="I31" s="502">
        <v>638384.17</v>
      </c>
      <c r="J31" s="503"/>
      <c r="K31" s="504"/>
      <c r="L31" s="422"/>
      <c r="M31" s="422"/>
      <c r="N31" s="423">
        <v>248383.17</v>
      </c>
      <c r="O31" s="416"/>
      <c r="P31" s="416"/>
      <c r="Q31" s="486" t="s">
        <v>109</v>
      </c>
      <c r="R31" s="486"/>
    </row>
    <row r="32" spans="2:18" ht="21" customHeight="1">
      <c r="B32" s="424" t="s">
        <v>121</v>
      </c>
      <c r="C32" s="418"/>
      <c r="D32" s="418"/>
      <c r="E32" s="496">
        <v>480000</v>
      </c>
      <c r="F32" s="497"/>
      <c r="G32" s="497"/>
      <c r="H32" s="498"/>
      <c r="I32" s="505">
        <v>1703132.05</v>
      </c>
      <c r="J32" s="506"/>
      <c r="K32" s="507"/>
      <c r="L32" s="418"/>
      <c r="M32" s="418"/>
      <c r="N32" s="425">
        <f>I32-E32</f>
        <v>1223132.05</v>
      </c>
      <c r="O32" s="417"/>
      <c r="P32" s="417"/>
      <c r="Q32" s="486" t="s">
        <v>118</v>
      </c>
      <c r="R32" s="486"/>
    </row>
    <row r="33" spans="2:16" ht="19.5" customHeight="1">
      <c r="B33" s="426" t="s">
        <v>122</v>
      </c>
      <c r="C33" s="427"/>
      <c r="D33" s="427"/>
      <c r="E33" s="499">
        <f>E31+E32</f>
        <v>870000</v>
      </c>
      <c r="F33" s="500"/>
      <c r="G33" s="500"/>
      <c r="H33" s="501"/>
      <c r="I33" s="499">
        <f>I31+I32</f>
        <v>2341516.22</v>
      </c>
      <c r="J33" s="500"/>
      <c r="K33" s="501"/>
      <c r="L33" s="415">
        <f>L31+L32</f>
        <v>0</v>
      </c>
      <c r="M33" s="415">
        <f>M31+M32</f>
        <v>0</v>
      </c>
      <c r="N33" s="428">
        <f>N31+N32</f>
        <v>1471515.22</v>
      </c>
      <c r="O33" s="146"/>
      <c r="P33" s="146"/>
    </row>
    <row r="34" spans="2:14" ht="15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</row>
    <row r="35" spans="2:14" ht="1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</row>
    <row r="36" spans="2:14" ht="1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</row>
    <row r="37" spans="2:14" ht="1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88"/>
    </row>
    <row r="38" spans="2:14" ht="15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88"/>
    </row>
    <row r="39" spans="2:14" ht="1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88"/>
    </row>
    <row r="40" spans="2:14" ht="15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88"/>
    </row>
    <row r="41" spans="2:14" ht="10.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88"/>
    </row>
  </sheetData>
  <sheetProtection/>
  <mergeCells count="24">
    <mergeCell ref="E32:H32"/>
    <mergeCell ref="E33:H33"/>
    <mergeCell ref="I31:K31"/>
    <mergeCell ref="I32:K32"/>
    <mergeCell ref="I33:K33"/>
    <mergeCell ref="Q32:R32"/>
    <mergeCell ref="J9:K9"/>
    <mergeCell ref="Q30:R30"/>
    <mergeCell ref="Q31:R31"/>
    <mergeCell ref="R8:R10"/>
    <mergeCell ref="Q8:Q10"/>
    <mergeCell ref="A28:O28"/>
    <mergeCell ref="B30:D30"/>
    <mergeCell ref="E31:H31"/>
    <mergeCell ref="A1:Q2"/>
    <mergeCell ref="A3:Q4"/>
    <mergeCell ref="A6:C6"/>
    <mergeCell ref="D6:P6"/>
    <mergeCell ref="A8:D8"/>
    <mergeCell ref="A9:D9"/>
    <mergeCell ref="E8:H8"/>
    <mergeCell ref="O8:O12"/>
    <mergeCell ref="P8:P10"/>
    <mergeCell ref="J8:K8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8.574218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57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0.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92</v>
      </c>
      <c r="E8" s="541" t="s">
        <v>0</v>
      </c>
      <c r="F8" s="541" t="s">
        <v>0</v>
      </c>
      <c r="G8" s="541" t="s">
        <v>0</v>
      </c>
      <c r="H8" s="541" t="s">
        <v>0</v>
      </c>
      <c r="I8" s="541" t="s">
        <v>0</v>
      </c>
      <c r="J8" s="541" t="s">
        <v>0</v>
      </c>
      <c r="K8" s="541" t="s">
        <v>0</v>
      </c>
      <c r="L8" s="541" t="s">
        <v>0</v>
      </c>
      <c r="M8" s="541" t="s">
        <v>0</v>
      </c>
      <c r="N8" s="541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151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315">
        <v>38</v>
      </c>
      <c r="B13" s="316">
        <v>10</v>
      </c>
      <c r="C13" s="342" t="s">
        <v>32</v>
      </c>
      <c r="D13" s="320" t="s">
        <v>69</v>
      </c>
      <c r="E13" s="400" t="s">
        <v>17</v>
      </c>
      <c r="F13" s="323" t="s">
        <v>27</v>
      </c>
      <c r="G13" s="323" t="s">
        <v>26</v>
      </c>
      <c r="H13" s="320" t="s">
        <v>0</v>
      </c>
      <c r="I13" s="321" t="s">
        <v>0</v>
      </c>
      <c r="J13" s="322" t="s">
        <v>0</v>
      </c>
      <c r="K13" s="323" t="s">
        <v>0</v>
      </c>
      <c r="L13" s="323" t="s">
        <v>0</v>
      </c>
      <c r="M13" s="324" t="s">
        <v>0</v>
      </c>
      <c r="N13" s="325" t="s">
        <v>70</v>
      </c>
      <c r="O13" s="327">
        <f aca="true" t="shared" si="0" ref="O13:T13">O15+O22</f>
        <v>32000</v>
      </c>
      <c r="P13" s="327">
        <f t="shared" si="0"/>
        <v>50000</v>
      </c>
      <c r="Q13" s="327">
        <f t="shared" si="0"/>
        <v>23623.79</v>
      </c>
      <c r="R13" s="327">
        <f t="shared" si="0"/>
        <v>26376.21</v>
      </c>
      <c r="S13" s="401">
        <f t="shared" si="0"/>
        <v>0</v>
      </c>
      <c r="T13" s="329">
        <f t="shared" si="0"/>
        <v>27000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88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30" t="s">
        <v>0</v>
      </c>
      <c r="B15" s="331" t="s">
        <v>0</v>
      </c>
      <c r="C15" s="331" t="s">
        <v>0</v>
      </c>
      <c r="D15" s="332" t="s">
        <v>0</v>
      </c>
      <c r="E15" s="330" t="s">
        <v>0</v>
      </c>
      <c r="F15" s="331" t="s">
        <v>0</v>
      </c>
      <c r="G15" s="331" t="s">
        <v>0</v>
      </c>
      <c r="H15" s="333" t="s">
        <v>54</v>
      </c>
      <c r="I15" s="334" t="s">
        <v>0</v>
      </c>
      <c r="J15" s="335" t="s">
        <v>0</v>
      </c>
      <c r="K15" s="336" t="s">
        <v>0</v>
      </c>
      <c r="L15" s="336" t="s">
        <v>0</v>
      </c>
      <c r="M15" s="337" t="s">
        <v>0</v>
      </c>
      <c r="N15" s="338" t="s">
        <v>55</v>
      </c>
      <c r="O15" s="339">
        <f>O16</f>
        <v>21000</v>
      </c>
      <c r="P15" s="339">
        <f>P16</f>
        <v>42000</v>
      </c>
      <c r="Q15" s="339">
        <f>Q16</f>
        <v>23623.79</v>
      </c>
      <c r="R15" s="339">
        <f>R16</f>
        <v>18376.21</v>
      </c>
      <c r="S15" s="339">
        <f>S16</f>
        <v>0</v>
      </c>
      <c r="T15" s="564">
        <v>19000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341" t="s">
        <v>0</v>
      </c>
      <c r="B16" s="342" t="s">
        <v>0</v>
      </c>
      <c r="C16" s="342" t="s">
        <v>0</v>
      </c>
      <c r="D16" s="343" t="s">
        <v>0</v>
      </c>
      <c r="E16" s="341" t="s">
        <v>0</v>
      </c>
      <c r="F16" s="342" t="s">
        <v>0</v>
      </c>
      <c r="G16" s="342" t="s">
        <v>0</v>
      </c>
      <c r="H16" s="344" t="s">
        <v>0</v>
      </c>
      <c r="I16" s="345" t="s">
        <v>0</v>
      </c>
      <c r="J16" s="346" t="s">
        <v>29</v>
      </c>
      <c r="K16" s="347" t="s">
        <v>0</v>
      </c>
      <c r="L16" s="347" t="s">
        <v>0</v>
      </c>
      <c r="M16" s="348" t="s">
        <v>0</v>
      </c>
      <c r="N16" s="349" t="s">
        <v>30</v>
      </c>
      <c r="O16" s="381">
        <f>O17+O18+O19+O20</f>
        <v>21000</v>
      </c>
      <c r="P16" s="381">
        <f>P17+P18+P19+P20</f>
        <v>42000</v>
      </c>
      <c r="Q16" s="381">
        <f>Q17+Q18+Q19+Q20</f>
        <v>23623.79</v>
      </c>
      <c r="R16" s="381">
        <f>R17+R18+R19+R20</f>
        <v>18376.21</v>
      </c>
      <c r="S16" s="402">
        <f>S17+S18+S19+S20</f>
        <v>0</v>
      </c>
      <c r="T16" s="56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6.75" customHeight="1">
      <c r="A17" s="330" t="s">
        <v>0</v>
      </c>
      <c r="B17" s="331" t="s">
        <v>0</v>
      </c>
      <c r="C17" s="331" t="s">
        <v>0</v>
      </c>
      <c r="D17" s="332" t="s">
        <v>0</v>
      </c>
      <c r="E17" s="330" t="s">
        <v>0</v>
      </c>
      <c r="F17" s="331" t="s">
        <v>0</v>
      </c>
      <c r="G17" s="331" t="s">
        <v>0</v>
      </c>
      <c r="H17" s="332" t="s">
        <v>0</v>
      </c>
      <c r="I17" s="352" t="s">
        <v>0</v>
      </c>
      <c r="J17" s="330" t="s">
        <v>0</v>
      </c>
      <c r="K17" s="353" t="s">
        <v>22</v>
      </c>
      <c r="L17" s="353" t="s">
        <v>0</v>
      </c>
      <c r="M17" s="354" t="s">
        <v>0</v>
      </c>
      <c r="N17" s="355" t="s">
        <v>31</v>
      </c>
      <c r="O17" s="403">
        <v>7000</v>
      </c>
      <c r="P17" s="357">
        <v>11000</v>
      </c>
      <c r="Q17" s="357"/>
      <c r="R17" s="357">
        <f>P17-Q17</f>
        <v>11000</v>
      </c>
      <c r="S17" s="383"/>
      <c r="T17" s="40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30"/>
      <c r="B18" s="331"/>
      <c r="C18" s="331"/>
      <c r="D18" s="332"/>
      <c r="E18" s="330"/>
      <c r="F18" s="331"/>
      <c r="G18" s="331"/>
      <c r="H18" s="332"/>
      <c r="I18" s="352"/>
      <c r="J18" s="330"/>
      <c r="K18" s="353" t="s">
        <v>25</v>
      </c>
      <c r="L18" s="353"/>
      <c r="M18" s="354"/>
      <c r="N18" s="355" t="s">
        <v>34</v>
      </c>
      <c r="O18" s="403">
        <v>7000</v>
      </c>
      <c r="P18" s="357"/>
      <c r="Q18" s="357"/>
      <c r="R18" s="357">
        <f>P18-Q18</f>
        <v>0</v>
      </c>
      <c r="S18" s="383"/>
      <c r="T18" s="40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30" t="s">
        <v>0</v>
      </c>
      <c r="B19" s="331" t="s">
        <v>0</v>
      </c>
      <c r="C19" s="331" t="s">
        <v>0</v>
      </c>
      <c r="D19" s="332" t="s">
        <v>0</v>
      </c>
      <c r="E19" s="330" t="s">
        <v>0</v>
      </c>
      <c r="F19" s="331" t="s">
        <v>0</v>
      </c>
      <c r="G19" s="331" t="s">
        <v>0</v>
      </c>
      <c r="H19" s="332" t="s">
        <v>0</v>
      </c>
      <c r="I19" s="352" t="s">
        <v>0</v>
      </c>
      <c r="J19" s="330" t="s">
        <v>0</v>
      </c>
      <c r="K19" s="353" t="s">
        <v>35</v>
      </c>
      <c r="L19" s="353" t="s">
        <v>0</v>
      </c>
      <c r="M19" s="354" t="s">
        <v>0</v>
      </c>
      <c r="N19" s="355" t="s">
        <v>36</v>
      </c>
      <c r="O19" s="403">
        <v>2000</v>
      </c>
      <c r="P19" s="357">
        <v>23000</v>
      </c>
      <c r="Q19" s="357">
        <v>20886</v>
      </c>
      <c r="R19" s="357">
        <f>P19-Q19</f>
        <v>2114</v>
      </c>
      <c r="S19" s="383"/>
      <c r="T19" s="40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52.5" customHeight="1" thickBot="1">
      <c r="A20" s="360" t="s">
        <v>0</v>
      </c>
      <c r="B20" s="361" t="s">
        <v>0</v>
      </c>
      <c r="C20" s="361" t="s">
        <v>0</v>
      </c>
      <c r="D20" s="362" t="s">
        <v>0</v>
      </c>
      <c r="E20" s="360" t="s">
        <v>0</v>
      </c>
      <c r="F20" s="361" t="s">
        <v>0</v>
      </c>
      <c r="G20" s="361" t="s">
        <v>0</v>
      </c>
      <c r="H20" s="362" t="s">
        <v>0</v>
      </c>
      <c r="I20" s="363" t="s">
        <v>0</v>
      </c>
      <c r="J20" s="360" t="s">
        <v>0</v>
      </c>
      <c r="K20" s="364" t="s">
        <v>38</v>
      </c>
      <c r="L20" s="364" t="s">
        <v>0</v>
      </c>
      <c r="M20" s="365" t="s">
        <v>0</v>
      </c>
      <c r="N20" s="366" t="s">
        <v>39</v>
      </c>
      <c r="O20" s="405">
        <v>5000</v>
      </c>
      <c r="P20" s="368">
        <v>8000</v>
      </c>
      <c r="Q20" s="368">
        <v>2737.79</v>
      </c>
      <c r="R20" s="357">
        <f>P20-Q20</f>
        <v>5262.21</v>
      </c>
      <c r="S20" s="406"/>
      <c r="T20" s="40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3"/>
      <c r="T21" s="40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70" t="s">
        <v>0</v>
      </c>
      <c r="B22" s="371" t="s">
        <v>0</v>
      </c>
      <c r="C22" s="371" t="s">
        <v>0</v>
      </c>
      <c r="D22" s="372" t="s">
        <v>0</v>
      </c>
      <c r="E22" s="370" t="s">
        <v>0</v>
      </c>
      <c r="F22" s="371" t="s">
        <v>0</v>
      </c>
      <c r="G22" s="371" t="s">
        <v>0</v>
      </c>
      <c r="H22" s="373" t="s">
        <v>48</v>
      </c>
      <c r="I22" s="374" t="s">
        <v>0</v>
      </c>
      <c r="J22" s="375" t="s">
        <v>0</v>
      </c>
      <c r="K22" s="376" t="s">
        <v>0</v>
      </c>
      <c r="L22" s="376" t="s">
        <v>0</v>
      </c>
      <c r="M22" s="377" t="s">
        <v>0</v>
      </c>
      <c r="N22" s="378" t="s">
        <v>56</v>
      </c>
      <c r="O22" s="380">
        <f>O23</f>
        <v>11000</v>
      </c>
      <c r="P22" s="380">
        <f>P23</f>
        <v>8000</v>
      </c>
      <c r="Q22" s="380">
        <f>Q23</f>
        <v>0</v>
      </c>
      <c r="R22" s="380">
        <f>R23</f>
        <v>8000</v>
      </c>
      <c r="S22" s="380">
        <f>S23</f>
        <v>0</v>
      </c>
      <c r="T22" s="564">
        <v>8000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41" t="s">
        <v>0</v>
      </c>
      <c r="B23" s="342" t="s">
        <v>0</v>
      </c>
      <c r="C23" s="342" t="s">
        <v>0</v>
      </c>
      <c r="D23" s="344" t="s">
        <v>0</v>
      </c>
      <c r="E23" s="341" t="s">
        <v>0</v>
      </c>
      <c r="F23" s="342" t="s">
        <v>0</v>
      </c>
      <c r="G23" s="342" t="s">
        <v>0</v>
      </c>
      <c r="H23" s="344" t="s">
        <v>0</v>
      </c>
      <c r="I23" s="345" t="s">
        <v>0</v>
      </c>
      <c r="J23" s="346" t="s">
        <v>29</v>
      </c>
      <c r="K23" s="347" t="s">
        <v>0</v>
      </c>
      <c r="L23" s="347" t="s">
        <v>0</v>
      </c>
      <c r="M23" s="348" t="s">
        <v>0</v>
      </c>
      <c r="N23" s="349" t="s">
        <v>30</v>
      </c>
      <c r="O23" s="381">
        <f>O24+O25+O26</f>
        <v>11000</v>
      </c>
      <c r="P23" s="381">
        <f>P24+P25+P26</f>
        <v>8000</v>
      </c>
      <c r="Q23" s="381">
        <f>Q24+Q25+Q26</f>
        <v>0</v>
      </c>
      <c r="R23" s="381">
        <f>R24+R25+R26</f>
        <v>8000</v>
      </c>
      <c r="S23" s="382">
        <f>S24+S25+S26</f>
        <v>0</v>
      </c>
      <c r="T23" s="56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30" t="s">
        <v>0</v>
      </c>
      <c r="B24" s="331" t="s">
        <v>0</v>
      </c>
      <c r="C24" s="331" t="s">
        <v>0</v>
      </c>
      <c r="D24" s="332" t="s">
        <v>0</v>
      </c>
      <c r="E24" s="330" t="s">
        <v>0</v>
      </c>
      <c r="F24" s="331" t="s">
        <v>0</v>
      </c>
      <c r="G24" s="331" t="s">
        <v>0</v>
      </c>
      <c r="H24" s="332" t="s">
        <v>0</v>
      </c>
      <c r="I24" s="352" t="s">
        <v>0</v>
      </c>
      <c r="J24" s="330" t="s">
        <v>0</v>
      </c>
      <c r="K24" s="353" t="s">
        <v>22</v>
      </c>
      <c r="L24" s="353" t="s">
        <v>0</v>
      </c>
      <c r="M24" s="354" t="s">
        <v>0</v>
      </c>
      <c r="N24" s="355" t="s">
        <v>31</v>
      </c>
      <c r="O24" s="403">
        <v>5000</v>
      </c>
      <c r="P24" s="357">
        <v>5000</v>
      </c>
      <c r="Q24" s="357"/>
      <c r="R24" s="357">
        <f>P24-Q24</f>
        <v>5000</v>
      </c>
      <c r="S24" s="383"/>
      <c r="T24" s="40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30" t="s">
        <v>0</v>
      </c>
      <c r="B25" s="331" t="s">
        <v>0</v>
      </c>
      <c r="C25" s="331" t="s">
        <v>0</v>
      </c>
      <c r="D25" s="332" t="s">
        <v>0</v>
      </c>
      <c r="E25" s="330" t="s">
        <v>0</v>
      </c>
      <c r="F25" s="331" t="s">
        <v>0</v>
      </c>
      <c r="G25" s="331" t="s">
        <v>0</v>
      </c>
      <c r="H25" s="332" t="s">
        <v>0</v>
      </c>
      <c r="I25" s="352" t="s">
        <v>0</v>
      </c>
      <c r="J25" s="330" t="s">
        <v>0</v>
      </c>
      <c r="K25" s="353" t="s">
        <v>35</v>
      </c>
      <c r="L25" s="353" t="s">
        <v>0</v>
      </c>
      <c r="M25" s="354" t="s">
        <v>0</v>
      </c>
      <c r="N25" s="355" t="s">
        <v>36</v>
      </c>
      <c r="O25" s="403">
        <v>3000</v>
      </c>
      <c r="P25" s="357">
        <v>1000</v>
      </c>
      <c r="Q25" s="357"/>
      <c r="R25" s="357">
        <f>P25-Q25</f>
        <v>1000</v>
      </c>
      <c r="S25" s="383"/>
      <c r="T25" s="40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8" customHeight="1" thickBot="1">
      <c r="A26" s="385" t="s">
        <v>0</v>
      </c>
      <c r="B26" s="386" t="s">
        <v>0</v>
      </c>
      <c r="C26" s="386" t="s">
        <v>0</v>
      </c>
      <c r="D26" s="387" t="s">
        <v>0</v>
      </c>
      <c r="E26" s="385" t="s">
        <v>0</v>
      </c>
      <c r="F26" s="386" t="s">
        <v>0</v>
      </c>
      <c r="G26" s="386" t="s">
        <v>0</v>
      </c>
      <c r="H26" s="387" t="s">
        <v>0</v>
      </c>
      <c r="I26" s="388" t="s">
        <v>0</v>
      </c>
      <c r="J26" s="385" t="s">
        <v>0</v>
      </c>
      <c r="K26" s="389" t="s">
        <v>38</v>
      </c>
      <c r="L26" s="389" t="s">
        <v>0</v>
      </c>
      <c r="M26" s="390" t="s">
        <v>0</v>
      </c>
      <c r="N26" s="391" t="s">
        <v>39</v>
      </c>
      <c r="O26" s="405">
        <v>3000</v>
      </c>
      <c r="P26" s="392">
        <v>2000</v>
      </c>
      <c r="Q26" s="392"/>
      <c r="R26" s="357">
        <f>P26-Q26</f>
        <v>2000</v>
      </c>
      <c r="S26" s="393"/>
      <c r="T26" s="40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171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152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2:20" ht="13.5" customHeight="1"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</row>
    <row r="33" spans="1:20" ht="18" customHeight="1">
      <c r="A33" s="308" t="s">
        <v>111</v>
      </c>
      <c r="B33" s="308" t="s">
        <v>149</v>
      </c>
      <c r="C33" s="308"/>
      <c r="D33" s="308"/>
      <c r="E33" s="308"/>
      <c r="F33" s="308"/>
      <c r="G33" s="308"/>
      <c r="H33" s="308"/>
      <c r="I33" s="308"/>
      <c r="J33" s="308"/>
      <c r="K33" s="309"/>
      <c r="L33" s="309"/>
      <c r="M33" s="309"/>
      <c r="N33" s="309"/>
      <c r="O33" s="309"/>
      <c r="P33" s="309"/>
      <c r="S33" s="303"/>
      <c r="T33" s="303"/>
    </row>
    <row r="34" ht="10.5" customHeight="1" thickBot="1"/>
    <row r="35" spans="1:16" ht="90" customHeight="1">
      <c r="A35" s="526" t="s">
        <v>177</v>
      </c>
      <c r="B35" s="552" t="s">
        <v>178</v>
      </c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4"/>
    </row>
    <row r="36" spans="1:16" ht="10.5" customHeight="1">
      <c r="A36" s="527"/>
      <c r="B36" s="555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7"/>
    </row>
    <row r="37" spans="1:16" ht="10.5" customHeight="1" thickBot="1">
      <c r="A37" s="528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60"/>
    </row>
  </sheetData>
  <sheetProtection/>
  <mergeCells count="23">
    <mergeCell ref="A35:A37"/>
    <mergeCell ref="B35:P37"/>
    <mergeCell ref="O10:O12"/>
    <mergeCell ref="S30:T30"/>
    <mergeCell ref="S10:S12"/>
    <mergeCell ref="T10:T12"/>
    <mergeCell ref="J10:M10"/>
    <mergeCell ref="J11:M11"/>
    <mergeCell ref="E11:H11"/>
    <mergeCell ref="S29:T29"/>
    <mergeCell ref="T22:T23"/>
    <mergeCell ref="S28:T28"/>
    <mergeCell ref="A4:T5"/>
    <mergeCell ref="A14:T14"/>
    <mergeCell ref="A6:T7"/>
    <mergeCell ref="A8:C8"/>
    <mergeCell ref="T15:T16"/>
    <mergeCell ref="A10:D10"/>
    <mergeCell ref="A11:D11"/>
    <mergeCell ref="D8:N8"/>
    <mergeCell ref="A21:S21"/>
    <mergeCell ref="E10:H10"/>
    <mergeCell ref="P10:R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P37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7.851562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93</v>
      </c>
      <c r="E8" s="541" t="s">
        <v>0</v>
      </c>
      <c r="F8" s="541" t="s">
        <v>0</v>
      </c>
      <c r="G8" s="541" t="s">
        <v>0</v>
      </c>
      <c r="H8" s="541" t="s">
        <v>0</v>
      </c>
      <c r="I8" s="541" t="s">
        <v>0</v>
      </c>
      <c r="J8" s="541" t="s">
        <v>0</v>
      </c>
      <c r="K8" s="541" t="s">
        <v>0</v>
      </c>
      <c r="L8" s="541" t="s">
        <v>0</v>
      </c>
      <c r="M8" s="541" t="s">
        <v>0</v>
      </c>
      <c r="N8" s="541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66">
        <v>38</v>
      </c>
      <c r="B13" s="65">
        <v>10</v>
      </c>
      <c r="C13" s="29" t="s">
        <v>32</v>
      </c>
      <c r="D13" s="133" t="s">
        <v>65</v>
      </c>
      <c r="E13" s="191" t="s">
        <v>17</v>
      </c>
      <c r="F13" s="138" t="s">
        <v>27</v>
      </c>
      <c r="G13" s="138" t="s">
        <v>26</v>
      </c>
      <c r="H13" s="133" t="s">
        <v>0</v>
      </c>
      <c r="I13" s="136" t="s">
        <v>0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71</v>
      </c>
      <c r="O13" s="183">
        <f aca="true" t="shared" si="0" ref="O13:T13">O15+O22</f>
        <v>33000</v>
      </c>
      <c r="P13" s="183">
        <f t="shared" si="0"/>
        <v>56000</v>
      </c>
      <c r="Q13" s="183">
        <f t="shared" si="0"/>
        <v>33095.7</v>
      </c>
      <c r="R13" s="183">
        <f t="shared" si="0"/>
        <v>22904.3</v>
      </c>
      <c r="S13" s="192">
        <f t="shared" si="0"/>
        <v>0</v>
      </c>
      <c r="T13" s="176">
        <f t="shared" si="0"/>
        <v>23000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94">
        <v>13000</v>
      </c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84">
        <f>O16</f>
        <v>22000</v>
      </c>
      <c r="P15" s="184">
        <f>P16</f>
        <v>46000</v>
      </c>
      <c r="Q15" s="184">
        <f>Q16</f>
        <v>33095.7</v>
      </c>
      <c r="R15" s="184">
        <f>R16</f>
        <v>12904.3</v>
      </c>
      <c r="S15" s="184">
        <f>S16</f>
        <v>0</v>
      </c>
      <c r="T15" s="592">
        <v>13000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22000</v>
      </c>
      <c r="P16" s="40">
        <f>P17+P19+P20</f>
        <v>46000</v>
      </c>
      <c r="Q16" s="40">
        <f>Q17+Q19+Q20</f>
        <v>33095.7</v>
      </c>
      <c r="R16" s="40">
        <f>R17+R19+R20</f>
        <v>12904.3</v>
      </c>
      <c r="S16" s="185">
        <f>S17+S18+S19+S20</f>
        <v>0</v>
      </c>
      <c r="T16" s="5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5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206">
        <v>11000</v>
      </c>
      <c r="P17" s="142">
        <v>34000</v>
      </c>
      <c r="Q17" s="142">
        <v>27650</v>
      </c>
      <c r="R17" s="142">
        <f>P17-Q17</f>
        <v>6350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5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206"/>
      <c r="P18" s="142"/>
      <c r="Q18" s="142"/>
      <c r="R18" s="142">
        <f>P18-Q18</f>
        <v>0</v>
      </c>
      <c r="S18" s="186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206">
        <v>5000</v>
      </c>
      <c r="P19" s="142">
        <v>5000</v>
      </c>
      <c r="Q19" s="142"/>
      <c r="R19" s="142">
        <f>P19-Q19</f>
        <v>5000</v>
      </c>
      <c r="S19" s="186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9.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7">
        <v>6000</v>
      </c>
      <c r="P20" s="122">
        <v>7000</v>
      </c>
      <c r="Q20" s="122">
        <v>5445.7</v>
      </c>
      <c r="R20" s="142">
        <f>P20-Q20</f>
        <v>1554.3000000000002</v>
      </c>
      <c r="S20" s="187"/>
      <c r="T20" s="18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18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3">
        <f>O23</f>
        <v>11000</v>
      </c>
      <c r="P22" s="143">
        <f>P23</f>
        <v>10000</v>
      </c>
      <c r="Q22" s="143">
        <f>Q23</f>
        <v>0</v>
      </c>
      <c r="R22" s="143">
        <f>R23</f>
        <v>10000</v>
      </c>
      <c r="S22" s="143">
        <f>S23</f>
        <v>0</v>
      </c>
      <c r="T22" s="592">
        <v>10000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11000</v>
      </c>
      <c r="P23" s="40">
        <f>P24+P25+P26</f>
        <v>10000</v>
      </c>
      <c r="Q23" s="40">
        <f>Q24+Q25+Q26</f>
        <v>0</v>
      </c>
      <c r="R23" s="40">
        <f>R24+R25+R26</f>
        <v>10000</v>
      </c>
      <c r="S23" s="188">
        <f>S24+S25+S26</f>
        <v>0</v>
      </c>
      <c r="T23" s="59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206">
        <v>7000</v>
      </c>
      <c r="P24" s="142">
        <v>7000</v>
      </c>
      <c r="Q24" s="142"/>
      <c r="R24" s="142">
        <f>P24-Q24</f>
        <v>7000</v>
      </c>
      <c r="S24" s="186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206">
        <v>1000</v>
      </c>
      <c r="P25" s="142">
        <v>1000</v>
      </c>
      <c r="Q25" s="142"/>
      <c r="R25" s="142">
        <f>P25-Q25</f>
        <v>1000</v>
      </c>
      <c r="S25" s="186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7">
        <v>3000</v>
      </c>
      <c r="P26" s="182">
        <v>2000</v>
      </c>
      <c r="Q26" s="182"/>
      <c r="R26" s="142">
        <f>P26-Q26</f>
        <v>2000</v>
      </c>
      <c r="S26" s="190"/>
      <c r="T26" s="1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8.75" customHeight="1">
      <c r="A29" s="150" t="s">
        <v>172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0.25" customHeight="1">
      <c r="A30" s="150" t="s">
        <v>153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20" ht="24" customHeight="1" thickBot="1">
      <c r="A32" s="308" t="s">
        <v>111</v>
      </c>
      <c r="B32" s="308" t="s">
        <v>149</v>
      </c>
      <c r="C32" s="308"/>
      <c r="D32" s="308"/>
      <c r="E32" s="308"/>
      <c r="F32" s="308"/>
      <c r="G32" s="308"/>
      <c r="H32" s="308"/>
      <c r="I32" s="308"/>
      <c r="J32" s="308"/>
      <c r="K32" s="309"/>
      <c r="L32" s="309"/>
      <c r="M32" s="309"/>
      <c r="N32" s="309"/>
      <c r="O32" s="309"/>
      <c r="P32" s="309"/>
      <c r="S32" s="303"/>
      <c r="T32" s="303"/>
    </row>
    <row r="33" spans="1:20" ht="94.5" customHeight="1">
      <c r="A33" s="526" t="s">
        <v>177</v>
      </c>
      <c r="B33" s="552" t="s">
        <v>178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4"/>
      <c r="Q33" s="194"/>
      <c r="R33" s="194"/>
      <c r="S33" s="194"/>
      <c r="T33" s="194"/>
    </row>
    <row r="34" spans="1:20" ht="10.5" customHeight="1">
      <c r="A34" s="527"/>
      <c r="B34" s="555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7"/>
      <c r="Q34" s="194"/>
      <c r="R34" s="194"/>
      <c r="S34" s="194"/>
      <c r="T34" s="194"/>
    </row>
    <row r="35" spans="1:20" ht="10.5" customHeight="1" thickBot="1">
      <c r="A35" s="528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60"/>
      <c r="Q35" s="194"/>
      <c r="R35" s="194"/>
      <c r="S35" s="194"/>
      <c r="T35" s="194"/>
    </row>
    <row r="36" spans="1:20" ht="10.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</row>
    <row r="37" spans="1:20" ht="10.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</row>
  </sheetData>
  <sheetProtection/>
  <mergeCells count="23">
    <mergeCell ref="A33:A35"/>
    <mergeCell ref="B33:P35"/>
    <mergeCell ref="T22:T23"/>
    <mergeCell ref="T10:T12"/>
    <mergeCell ref="A6:T7"/>
    <mergeCell ref="D8:N8"/>
    <mergeCell ref="J10:M10"/>
    <mergeCell ref="A10:D10"/>
    <mergeCell ref="E11:H11"/>
    <mergeCell ref="S29:T29"/>
    <mergeCell ref="A14:T14"/>
    <mergeCell ref="S28:T28"/>
    <mergeCell ref="T15:T16"/>
    <mergeCell ref="A11:D11"/>
    <mergeCell ref="J11:M11"/>
    <mergeCell ref="S30:T30"/>
    <mergeCell ref="A21:S21"/>
    <mergeCell ref="A4:T4"/>
    <mergeCell ref="P10:R11"/>
    <mergeCell ref="S10:S12"/>
    <mergeCell ref="A8:C8"/>
    <mergeCell ref="E10:H10"/>
    <mergeCell ref="O10:O12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P71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7.851562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.5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 hidden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4.7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94</v>
      </c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42.75" customHeight="1" thickBot="1" thickTop="1">
      <c r="A13" s="66">
        <v>38</v>
      </c>
      <c r="B13" s="65">
        <v>10</v>
      </c>
      <c r="C13" s="29" t="s">
        <v>33</v>
      </c>
      <c r="D13" s="133" t="s">
        <v>85</v>
      </c>
      <c r="E13" s="191" t="s">
        <v>17</v>
      </c>
      <c r="F13" s="138" t="s">
        <v>27</v>
      </c>
      <c r="G13" s="138" t="s">
        <v>26</v>
      </c>
      <c r="H13" s="133" t="s">
        <v>0</v>
      </c>
      <c r="I13" s="136" t="s">
        <v>0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80</v>
      </c>
      <c r="O13" s="183">
        <f aca="true" t="shared" si="0" ref="O13:T13">O15+O22</f>
        <v>16000</v>
      </c>
      <c r="P13" s="183">
        <f t="shared" si="0"/>
        <v>18000</v>
      </c>
      <c r="Q13" s="183">
        <f t="shared" si="0"/>
        <v>4581.34</v>
      </c>
      <c r="R13" s="183">
        <f t="shared" si="0"/>
        <v>13418.66</v>
      </c>
      <c r="S13" s="192">
        <f t="shared" si="0"/>
        <v>0</v>
      </c>
      <c r="T13" s="176">
        <f t="shared" si="0"/>
        <v>14000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94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41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84">
        <f>O16</f>
        <v>12000</v>
      </c>
      <c r="P15" s="184">
        <f>P16</f>
        <v>15000</v>
      </c>
      <c r="Q15" s="184">
        <f>Q16</f>
        <v>4581.34</v>
      </c>
      <c r="R15" s="184">
        <f>R16</f>
        <v>10418.66</v>
      </c>
      <c r="S15" s="184">
        <f>S16</f>
        <v>0</v>
      </c>
      <c r="T15" s="592">
        <v>11000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12000</v>
      </c>
      <c r="P16" s="40">
        <f>P17+P18+P19+P20</f>
        <v>15000</v>
      </c>
      <c r="Q16" s="40">
        <f>Q17+Q18+Q19+Q20</f>
        <v>4581.34</v>
      </c>
      <c r="R16" s="40">
        <f>R17+R18+R19+R20</f>
        <v>10418.66</v>
      </c>
      <c r="S16" s="185">
        <f>S17+S18+S19+S20</f>
        <v>0</v>
      </c>
      <c r="T16" s="5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5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/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206"/>
      <c r="P17" s="142"/>
      <c r="Q17" s="142"/>
      <c r="R17" s="142">
        <f>P17-Q17</f>
        <v>0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5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206"/>
      <c r="P18" s="142"/>
      <c r="Q18" s="142"/>
      <c r="R18" s="142">
        <f>P18-Q18</f>
        <v>0</v>
      </c>
      <c r="S18" s="186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206">
        <v>3000</v>
      </c>
      <c r="P19" s="142">
        <v>3000</v>
      </c>
      <c r="Q19" s="142"/>
      <c r="R19" s="142">
        <f>P19-Q19</f>
        <v>3000</v>
      </c>
      <c r="S19" s="186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51.7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7">
        <v>9000</v>
      </c>
      <c r="P20" s="122">
        <v>12000</v>
      </c>
      <c r="Q20" s="122">
        <v>4581.34</v>
      </c>
      <c r="R20" s="142">
        <f>P20-Q20</f>
        <v>7418.66</v>
      </c>
      <c r="S20" s="187"/>
      <c r="T20" s="18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18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3">
        <f>O23</f>
        <v>4000</v>
      </c>
      <c r="P22" s="143">
        <f>P23</f>
        <v>3000</v>
      </c>
      <c r="Q22" s="143">
        <f>Q23</f>
        <v>0</v>
      </c>
      <c r="R22" s="143">
        <f>R23</f>
        <v>3000</v>
      </c>
      <c r="S22" s="143">
        <f>S23</f>
        <v>0</v>
      </c>
      <c r="T22" s="592">
        <v>3000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4000</v>
      </c>
      <c r="P23" s="40">
        <f>P24+P25+P26</f>
        <v>3000</v>
      </c>
      <c r="Q23" s="40">
        <f>Q24+Q25+Q26</f>
        <v>0</v>
      </c>
      <c r="R23" s="40">
        <f>R24+R25+R26</f>
        <v>3000</v>
      </c>
      <c r="S23" s="188">
        <f>S24+S25+S26</f>
        <v>0</v>
      </c>
      <c r="T23" s="59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206"/>
      <c r="P24" s="142"/>
      <c r="Q24" s="142"/>
      <c r="R24" s="142">
        <f>P24-Q24</f>
        <v>0</v>
      </c>
      <c r="S24" s="186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206">
        <v>2000</v>
      </c>
      <c r="P25" s="142">
        <v>2000</v>
      </c>
      <c r="Q25" s="142"/>
      <c r="R25" s="142">
        <f>P25-Q25</f>
        <v>2000</v>
      </c>
      <c r="S25" s="186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7">
        <v>2000</v>
      </c>
      <c r="P26" s="182">
        <v>1000</v>
      </c>
      <c r="Q26" s="182"/>
      <c r="R26" s="142">
        <f>P26-Q26</f>
        <v>1000</v>
      </c>
      <c r="S26" s="190"/>
      <c r="T26" s="1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146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154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20" ht="27" customHeight="1" thickBot="1">
      <c r="A32" s="308" t="s">
        <v>111</v>
      </c>
      <c r="B32" s="308" t="s">
        <v>149</v>
      </c>
      <c r="C32" s="308"/>
      <c r="D32" s="308"/>
      <c r="E32" s="308"/>
      <c r="F32" s="308"/>
      <c r="G32" s="308"/>
      <c r="H32" s="308"/>
      <c r="I32" s="308"/>
      <c r="J32" s="308"/>
      <c r="K32" s="309"/>
      <c r="L32" s="309"/>
      <c r="M32" s="309"/>
      <c r="N32" s="309"/>
      <c r="O32" s="309"/>
      <c r="P32" s="309"/>
      <c r="R32" s="303"/>
      <c r="S32" s="303"/>
      <c r="T32" s="303"/>
    </row>
    <row r="33" spans="1:20" ht="10.5" customHeight="1" hidden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</row>
    <row r="34" spans="1:20" ht="88.5" customHeight="1">
      <c r="A34" s="526" t="s">
        <v>177</v>
      </c>
      <c r="B34" s="552" t="s">
        <v>178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4"/>
      <c r="Q34" s="194"/>
      <c r="R34" s="194"/>
      <c r="S34" s="194"/>
      <c r="T34" s="194"/>
    </row>
    <row r="35" spans="1:20" ht="10.5" customHeight="1">
      <c r="A35" s="527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7"/>
      <c r="Q35" s="194"/>
      <c r="R35" s="194"/>
      <c r="S35" s="194"/>
      <c r="T35" s="194"/>
    </row>
    <row r="36" spans="1:20" ht="10.5" customHeight="1" thickBot="1">
      <c r="A36" s="528"/>
      <c r="B36" s="558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60"/>
      <c r="Q36" s="194"/>
      <c r="R36" s="194"/>
      <c r="S36" s="194"/>
      <c r="T36" s="194"/>
    </row>
    <row r="37" spans="1:20" ht="10.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</row>
    <row r="38" spans="1:20" ht="10.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</row>
    <row r="39" spans="1:20" ht="10.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1:20" ht="10.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</row>
    <row r="41" spans="1:20" ht="10.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</row>
    <row r="42" spans="1:20" ht="10.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</row>
    <row r="43" spans="1:20" ht="10.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</row>
    <row r="44" spans="1:20" ht="10.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</row>
    <row r="45" spans="1:20" ht="10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</row>
    <row r="46" spans="1:20" ht="10.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</row>
    <row r="47" spans="1:20" ht="10.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</row>
    <row r="48" spans="1:20" ht="10.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</row>
    <row r="49" spans="1:20" ht="10.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</row>
    <row r="50" spans="1:20" ht="10.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</row>
    <row r="51" spans="1:20" ht="10.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</row>
    <row r="52" spans="1:20" ht="10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</row>
    <row r="53" spans="1:20" ht="10.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</row>
    <row r="54" spans="1:20" ht="10.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</row>
    <row r="55" spans="1:20" ht="10.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</row>
    <row r="56" spans="1:20" ht="10.5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</row>
    <row r="57" spans="1:20" ht="10.5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</row>
    <row r="58" spans="1:20" ht="10.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</row>
    <row r="59" spans="1:20" ht="10.5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</row>
    <row r="60" spans="1:20" ht="10.5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</row>
    <row r="61" spans="1:20" ht="10.5" customHeight="1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</row>
    <row r="62" spans="1:20" ht="10.5" customHeight="1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</row>
    <row r="63" spans="1:20" ht="10.5" customHeight="1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</row>
    <row r="64" spans="1:20" ht="10.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</row>
    <row r="65" spans="1:20" ht="10.5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</row>
    <row r="66" spans="1:20" ht="10.5" customHeight="1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</row>
    <row r="67" spans="1:20" ht="10.5" customHeight="1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</row>
    <row r="68" spans="1:20" ht="10.5" customHeight="1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</row>
    <row r="69" spans="1:20" ht="10.5" customHeight="1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</row>
    <row r="70" spans="1:20" ht="10.5" customHeight="1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</row>
    <row r="71" spans="1:20" ht="10.5" customHeight="1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</row>
  </sheetData>
  <sheetProtection/>
  <mergeCells count="23">
    <mergeCell ref="T10:T12"/>
    <mergeCell ref="E11:H11"/>
    <mergeCell ref="S28:T28"/>
    <mergeCell ref="J10:M10"/>
    <mergeCell ref="A11:D11"/>
    <mergeCell ref="T15:T16"/>
    <mergeCell ref="A34:A36"/>
    <mergeCell ref="B34:P36"/>
    <mergeCell ref="A4:T4"/>
    <mergeCell ref="D8:S8"/>
    <mergeCell ref="A8:C8"/>
    <mergeCell ref="E10:H10"/>
    <mergeCell ref="A6:T7"/>
    <mergeCell ref="S29:T29"/>
    <mergeCell ref="P10:R11"/>
    <mergeCell ref="S30:T30"/>
    <mergeCell ref="S10:S12"/>
    <mergeCell ref="A10:D10"/>
    <mergeCell ref="J11:M11"/>
    <mergeCell ref="A21:S21"/>
    <mergeCell ref="T22:T23"/>
    <mergeCell ref="A14:T14"/>
    <mergeCell ref="O10:O12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1">
      <selection activeCell="B33" sqref="B33:P35"/>
    </sheetView>
  </sheetViews>
  <sheetFormatPr defaultColWidth="5.7109375" defaultRowHeight="10.5" customHeight="1"/>
  <cols>
    <col min="1" max="1" width="7.574218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95</v>
      </c>
      <c r="E8" s="541" t="s">
        <v>0</v>
      </c>
      <c r="F8" s="541" t="s">
        <v>0</v>
      </c>
      <c r="G8" s="541" t="s">
        <v>0</v>
      </c>
      <c r="H8" s="541" t="s">
        <v>0</v>
      </c>
      <c r="I8" s="541" t="s">
        <v>0</v>
      </c>
      <c r="J8" s="541" t="s">
        <v>0</v>
      </c>
      <c r="K8" s="541" t="s">
        <v>0</v>
      </c>
      <c r="L8" s="541" t="s">
        <v>0</v>
      </c>
      <c r="M8" s="541" t="s">
        <v>0</v>
      </c>
      <c r="N8" s="541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155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66">
        <v>38</v>
      </c>
      <c r="B13" s="65">
        <v>10</v>
      </c>
      <c r="C13" s="29" t="s">
        <v>40</v>
      </c>
      <c r="D13" s="133" t="s">
        <v>32</v>
      </c>
      <c r="E13" s="191" t="s">
        <v>17</v>
      </c>
      <c r="F13" s="138" t="s">
        <v>27</v>
      </c>
      <c r="G13" s="138" t="s">
        <v>26</v>
      </c>
      <c r="H13" s="133" t="s">
        <v>0</v>
      </c>
      <c r="I13" s="136" t="s">
        <v>0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72</v>
      </c>
      <c r="O13" s="183">
        <f aca="true" t="shared" si="0" ref="O13:T13">O15+O22</f>
        <v>19000</v>
      </c>
      <c r="P13" s="183">
        <f t="shared" si="0"/>
        <v>17000</v>
      </c>
      <c r="Q13" s="183">
        <f t="shared" si="0"/>
        <v>3904.56</v>
      </c>
      <c r="R13" s="183">
        <f t="shared" si="0"/>
        <v>13095.439999999999</v>
      </c>
      <c r="S13" s="192">
        <f t="shared" si="0"/>
        <v>0</v>
      </c>
      <c r="T13" s="176">
        <f t="shared" si="0"/>
        <v>14000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94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3.7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84">
        <f>O16</f>
        <v>13000</v>
      </c>
      <c r="P15" s="184">
        <f>P16</f>
        <v>10000</v>
      </c>
      <c r="Q15" s="184">
        <f>Q16</f>
        <v>3904.56</v>
      </c>
      <c r="R15" s="184">
        <f>R16</f>
        <v>6095.44</v>
      </c>
      <c r="S15" s="184">
        <f>S16</f>
        <v>0</v>
      </c>
      <c r="T15" s="592">
        <v>7000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O17+O18+O19+O20</f>
        <v>13000</v>
      </c>
      <c r="P16" s="40">
        <f>P17+P18+P19+P20</f>
        <v>10000</v>
      </c>
      <c r="Q16" s="40">
        <f>Q17+Q18+Q19+Q20</f>
        <v>3904.56</v>
      </c>
      <c r="R16" s="40">
        <f>R17+R18+R19+R20</f>
        <v>6095.44</v>
      </c>
      <c r="S16" s="185">
        <f>S17+S18+S19+S20</f>
        <v>0</v>
      </c>
      <c r="T16" s="5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0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206">
        <v>9000</v>
      </c>
      <c r="P17" s="142">
        <v>7000</v>
      </c>
      <c r="Q17" s="142">
        <v>3524.42</v>
      </c>
      <c r="R17" s="142">
        <f>P17-Q17</f>
        <v>3475.58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206"/>
      <c r="P18" s="142"/>
      <c r="Q18" s="142"/>
      <c r="R18" s="142">
        <f>P18-Q18</f>
        <v>0</v>
      </c>
      <c r="S18" s="186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206">
        <v>2000</v>
      </c>
      <c r="P19" s="142">
        <v>2000</v>
      </c>
      <c r="Q19" s="142"/>
      <c r="R19" s="142">
        <f>P19-Q19</f>
        <v>2000</v>
      </c>
      <c r="S19" s="186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5.7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7">
        <v>2000</v>
      </c>
      <c r="P20" s="122">
        <v>1000</v>
      </c>
      <c r="Q20" s="122">
        <v>380.14</v>
      </c>
      <c r="R20" s="142">
        <f>P20-Q20</f>
        <v>619.86</v>
      </c>
      <c r="S20" s="187"/>
      <c r="T20" s="18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18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8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3">
        <f>O23</f>
        <v>6000</v>
      </c>
      <c r="P22" s="143">
        <f>P23</f>
        <v>7000</v>
      </c>
      <c r="Q22" s="143">
        <f>Q23</f>
        <v>0</v>
      </c>
      <c r="R22" s="143">
        <f>R23</f>
        <v>7000</v>
      </c>
      <c r="S22" s="143">
        <f>S23</f>
        <v>0</v>
      </c>
      <c r="T22" s="592">
        <v>7000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6000</v>
      </c>
      <c r="P23" s="40">
        <f>P24+P25+P26</f>
        <v>7000</v>
      </c>
      <c r="Q23" s="40">
        <f>Q24+Q25+Q26</f>
        <v>0</v>
      </c>
      <c r="R23" s="40">
        <f>R24+R25+R26</f>
        <v>7000</v>
      </c>
      <c r="S23" s="188">
        <f>S24+S25+S26</f>
        <v>0</v>
      </c>
      <c r="T23" s="59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206">
        <v>3000</v>
      </c>
      <c r="P24" s="142">
        <v>3000</v>
      </c>
      <c r="Q24" s="142"/>
      <c r="R24" s="142">
        <f>P24-Q24</f>
        <v>3000</v>
      </c>
      <c r="S24" s="186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206">
        <v>1000</v>
      </c>
      <c r="P25" s="142">
        <v>2000</v>
      </c>
      <c r="Q25" s="142"/>
      <c r="R25" s="142">
        <f>P25-Q25</f>
        <v>2000</v>
      </c>
      <c r="S25" s="186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7">
        <v>2000</v>
      </c>
      <c r="P26" s="182">
        <v>2000</v>
      </c>
      <c r="Q26" s="182"/>
      <c r="R26" s="142">
        <f>P26-Q26</f>
        <v>2000</v>
      </c>
      <c r="S26" s="190"/>
      <c r="T26" s="1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156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157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20" ht="27.75" customHeight="1" thickBot="1">
      <c r="A32" s="308" t="s">
        <v>111</v>
      </c>
      <c r="B32" s="308" t="s">
        <v>149</v>
      </c>
      <c r="C32" s="308"/>
      <c r="D32" s="308"/>
      <c r="E32" s="308"/>
      <c r="F32" s="308"/>
      <c r="G32" s="308"/>
      <c r="H32" s="308"/>
      <c r="I32" s="308"/>
      <c r="J32" s="308"/>
      <c r="K32" s="309"/>
      <c r="L32" s="309"/>
      <c r="M32" s="309"/>
      <c r="N32" s="309"/>
      <c r="O32" s="309"/>
      <c r="P32" s="309"/>
      <c r="R32" s="303"/>
      <c r="S32" s="303"/>
      <c r="T32" s="303"/>
    </row>
    <row r="33" spans="1:20" ht="78" customHeight="1">
      <c r="A33" s="526" t="s">
        <v>177</v>
      </c>
      <c r="B33" s="552" t="s">
        <v>178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4"/>
      <c r="Q33" s="194"/>
      <c r="R33" s="194"/>
      <c r="S33" s="194"/>
      <c r="T33" s="194"/>
    </row>
    <row r="34" spans="1:20" ht="10.5" customHeight="1">
      <c r="A34" s="527"/>
      <c r="B34" s="555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7"/>
      <c r="Q34" s="194"/>
      <c r="R34" s="194"/>
      <c r="S34" s="194"/>
      <c r="T34" s="194"/>
    </row>
    <row r="35" spans="1:16" ht="10.5" customHeight="1" thickBot="1">
      <c r="A35" s="528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60"/>
    </row>
  </sheetData>
  <sheetProtection/>
  <mergeCells count="23">
    <mergeCell ref="A33:A35"/>
    <mergeCell ref="B33:P35"/>
    <mergeCell ref="T22:T23"/>
    <mergeCell ref="T10:T12"/>
    <mergeCell ref="A6:T7"/>
    <mergeCell ref="D8:N8"/>
    <mergeCell ref="J10:M10"/>
    <mergeCell ref="A10:D10"/>
    <mergeCell ref="E11:H11"/>
    <mergeCell ref="S29:T29"/>
    <mergeCell ref="A14:T14"/>
    <mergeCell ref="S28:T28"/>
    <mergeCell ref="T15:T16"/>
    <mergeCell ref="A11:D11"/>
    <mergeCell ref="J11:M11"/>
    <mergeCell ref="S30:T30"/>
    <mergeCell ref="A21:S21"/>
    <mergeCell ref="A4:T4"/>
    <mergeCell ref="P10:R11"/>
    <mergeCell ref="S10:S12"/>
    <mergeCell ref="A8:C8"/>
    <mergeCell ref="E10:H10"/>
    <mergeCell ref="O10:O12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34"/>
  <sheetViews>
    <sheetView zoomScalePageLayoutView="0" workbookViewId="0" topLeftCell="A1">
      <selection activeCell="A30" sqref="A30"/>
    </sheetView>
  </sheetViews>
  <sheetFormatPr defaultColWidth="5.7109375" defaultRowHeight="10.5" customHeight="1"/>
  <cols>
    <col min="1" max="1" width="7.140625" style="9" customWidth="1"/>
    <col min="2" max="2" width="4.421875" style="9" customWidth="1"/>
    <col min="3" max="3" width="7.00390625" style="9" customWidth="1"/>
    <col min="4" max="4" width="3.710937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7109375" style="9" customWidth="1"/>
    <col min="20" max="20" width="15.7109375" style="9" customWidth="1"/>
    <col min="21" max="250" width="5.7109375" style="9" bestFit="1" customWidth="1"/>
    <col min="251" max="16384" width="5.7109375" style="9" customWidth="1"/>
  </cols>
  <sheetData>
    <row r="1" spans="1:250" ht="12.75" customHeight="1">
      <c r="A1" s="529" t="s">
        <v>15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41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41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468" t="s">
        <v>150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30" customHeigh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2:250" ht="27.75" customHeight="1"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9.5">
      <c r="A6" s="531" t="s">
        <v>1</v>
      </c>
      <c r="B6" s="531" t="s">
        <v>0</v>
      </c>
      <c r="C6" s="531" t="s">
        <v>0</v>
      </c>
      <c r="D6" s="541" t="s">
        <v>96</v>
      </c>
      <c r="E6" s="541" t="s">
        <v>0</v>
      </c>
      <c r="F6" s="541" t="s">
        <v>0</v>
      </c>
      <c r="G6" s="541" t="s">
        <v>0</v>
      </c>
      <c r="H6" s="541" t="s">
        <v>0</v>
      </c>
      <c r="I6" s="541" t="s">
        <v>0</v>
      </c>
      <c r="J6" s="541" t="s">
        <v>0</v>
      </c>
      <c r="K6" s="541" t="s">
        <v>0</v>
      </c>
      <c r="L6" s="541" t="s">
        <v>0</v>
      </c>
      <c r="M6" s="541" t="s">
        <v>0</v>
      </c>
      <c r="N6" s="541" t="s">
        <v>0</v>
      </c>
      <c r="O6" s="3" t="s">
        <v>0</v>
      </c>
      <c r="P6" s="3"/>
      <c r="Q6" s="3"/>
      <c r="R6" s="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3.5" thickBot="1">
      <c r="A7" s="4" t="s">
        <v>0</v>
      </c>
      <c r="B7" s="4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1" t="s">
        <v>0</v>
      </c>
      <c r="L7" s="1" t="s">
        <v>0</v>
      </c>
      <c r="M7" s="1" t="s">
        <v>0</v>
      </c>
      <c r="N7" s="1" t="s">
        <v>0</v>
      </c>
      <c r="O7" s="5" t="s">
        <v>0</v>
      </c>
      <c r="P7" s="5"/>
      <c r="Q7" s="5"/>
      <c r="R7" s="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4.25" customHeight="1" thickBot="1" thickTop="1">
      <c r="A8" s="508" t="s">
        <v>2</v>
      </c>
      <c r="B8" s="509" t="s">
        <v>0</v>
      </c>
      <c r="C8" s="509" t="s">
        <v>0</v>
      </c>
      <c r="D8" s="510" t="s">
        <v>0</v>
      </c>
      <c r="E8" s="508" t="s">
        <v>3</v>
      </c>
      <c r="F8" s="509" t="s">
        <v>0</v>
      </c>
      <c r="G8" s="509" t="s">
        <v>0</v>
      </c>
      <c r="H8" s="510" t="s">
        <v>0</v>
      </c>
      <c r="I8" s="49" t="s">
        <v>4</v>
      </c>
      <c r="J8" s="511" t="s">
        <v>5</v>
      </c>
      <c r="K8" s="512" t="s">
        <v>0</v>
      </c>
      <c r="L8" s="512" t="s">
        <v>0</v>
      </c>
      <c r="M8" s="513" t="s">
        <v>0</v>
      </c>
      <c r="N8" s="17" t="s">
        <v>0</v>
      </c>
      <c r="O8" s="580" t="s">
        <v>114</v>
      </c>
      <c r="P8" s="574" t="s">
        <v>143</v>
      </c>
      <c r="Q8" s="575"/>
      <c r="R8" s="576"/>
      <c r="S8" s="583" t="s">
        <v>137</v>
      </c>
      <c r="T8" s="569" t="s">
        <v>138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4.25" customHeight="1" thickBot="1">
      <c r="A9" s="514" t="s">
        <v>6</v>
      </c>
      <c r="B9" s="515" t="s">
        <v>0</v>
      </c>
      <c r="C9" s="515" t="s">
        <v>0</v>
      </c>
      <c r="D9" s="516" t="s">
        <v>0</v>
      </c>
      <c r="E9" s="514" t="s">
        <v>6</v>
      </c>
      <c r="F9" s="515" t="s">
        <v>0</v>
      </c>
      <c r="G9" s="515" t="s">
        <v>0</v>
      </c>
      <c r="H9" s="516" t="s">
        <v>0</v>
      </c>
      <c r="I9" s="50" t="s">
        <v>7</v>
      </c>
      <c r="J9" s="514" t="s">
        <v>6</v>
      </c>
      <c r="K9" s="515" t="s">
        <v>0</v>
      </c>
      <c r="L9" s="515" t="s">
        <v>0</v>
      </c>
      <c r="M9" s="516" t="s">
        <v>0</v>
      </c>
      <c r="N9" s="18" t="s">
        <v>8</v>
      </c>
      <c r="O9" s="581"/>
      <c r="P9" s="577"/>
      <c r="Q9" s="578"/>
      <c r="R9" s="579"/>
      <c r="S9" s="584"/>
      <c r="T9" s="570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19.25" customHeight="1" thickBot="1" thickTop="1">
      <c r="A10" s="11" t="s">
        <v>9</v>
      </c>
      <c r="B10" s="6" t="s">
        <v>10</v>
      </c>
      <c r="C10" s="6" t="s">
        <v>11</v>
      </c>
      <c r="D10" s="12" t="s">
        <v>12</v>
      </c>
      <c r="E10" s="11" t="s">
        <v>9</v>
      </c>
      <c r="F10" s="6" t="s">
        <v>10</v>
      </c>
      <c r="G10" s="6" t="s">
        <v>11</v>
      </c>
      <c r="H10" s="12" t="s">
        <v>12</v>
      </c>
      <c r="I10" s="51" t="s">
        <v>9</v>
      </c>
      <c r="J10" s="11" t="s">
        <v>9</v>
      </c>
      <c r="K10" s="6" t="s">
        <v>10</v>
      </c>
      <c r="L10" s="6" t="s">
        <v>11</v>
      </c>
      <c r="M10" s="12" t="s">
        <v>12</v>
      </c>
      <c r="N10" s="19" t="s">
        <v>0</v>
      </c>
      <c r="O10" s="582"/>
      <c r="P10" s="85" t="s">
        <v>135</v>
      </c>
      <c r="Q10" s="85" t="s">
        <v>78</v>
      </c>
      <c r="R10" s="85" t="s">
        <v>136</v>
      </c>
      <c r="S10" s="585"/>
      <c r="T10" s="57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27" customHeight="1" thickBot="1" thickTop="1">
      <c r="A11" s="66">
        <v>38</v>
      </c>
      <c r="B11" s="65">
        <v>10</v>
      </c>
      <c r="C11" s="29" t="s">
        <v>40</v>
      </c>
      <c r="D11" s="133" t="s">
        <v>97</v>
      </c>
      <c r="E11" s="191" t="s">
        <v>17</v>
      </c>
      <c r="F11" s="138" t="s">
        <v>27</v>
      </c>
      <c r="G11" s="138" t="s">
        <v>26</v>
      </c>
      <c r="H11" s="133" t="s">
        <v>0</v>
      </c>
      <c r="I11" s="136" t="s">
        <v>0</v>
      </c>
      <c r="J11" s="137" t="s">
        <v>0</v>
      </c>
      <c r="K11" s="138" t="s">
        <v>0</v>
      </c>
      <c r="L11" s="138" t="s">
        <v>0</v>
      </c>
      <c r="M11" s="139" t="s">
        <v>0</v>
      </c>
      <c r="N11" s="140" t="s">
        <v>73</v>
      </c>
      <c r="O11" s="183">
        <f aca="true" t="shared" si="0" ref="O11:T11">O13+O20</f>
        <v>33000</v>
      </c>
      <c r="P11" s="183">
        <f t="shared" si="0"/>
        <v>31000</v>
      </c>
      <c r="Q11" s="183">
        <f t="shared" si="0"/>
        <v>2912.84</v>
      </c>
      <c r="R11" s="183">
        <f t="shared" si="0"/>
        <v>28087.16</v>
      </c>
      <c r="S11" s="192">
        <f t="shared" si="0"/>
        <v>0</v>
      </c>
      <c r="T11" s="176">
        <f t="shared" si="0"/>
        <v>29000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5" customHeight="1" thickBot="1">
      <c r="A12" s="594"/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6.25" customHeight="1">
      <c r="A13" s="34" t="s">
        <v>0</v>
      </c>
      <c r="B13" s="35" t="s">
        <v>0</v>
      </c>
      <c r="C13" s="35" t="s">
        <v>0</v>
      </c>
      <c r="D13" s="36" t="s">
        <v>0</v>
      </c>
      <c r="E13" s="34" t="s">
        <v>0</v>
      </c>
      <c r="F13" s="35" t="s">
        <v>0</v>
      </c>
      <c r="G13" s="35" t="s">
        <v>0</v>
      </c>
      <c r="H13" s="73" t="s">
        <v>54</v>
      </c>
      <c r="I13" s="74" t="s">
        <v>0</v>
      </c>
      <c r="J13" s="75" t="s">
        <v>0</v>
      </c>
      <c r="K13" s="95" t="s">
        <v>0</v>
      </c>
      <c r="L13" s="95" t="s">
        <v>0</v>
      </c>
      <c r="M13" s="96" t="s">
        <v>0</v>
      </c>
      <c r="N13" s="94" t="s">
        <v>55</v>
      </c>
      <c r="O13" s="184">
        <f>O14</f>
        <v>25000</v>
      </c>
      <c r="P13" s="184">
        <f>P14</f>
        <v>23000</v>
      </c>
      <c r="Q13" s="184">
        <f>Q14</f>
        <v>2912.84</v>
      </c>
      <c r="R13" s="184">
        <f>R14</f>
        <v>20087.16</v>
      </c>
      <c r="S13" s="184">
        <f>S14</f>
        <v>0</v>
      </c>
      <c r="T13" s="592">
        <v>21000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7.75" customHeight="1" thickBot="1">
      <c r="A14" s="28" t="s">
        <v>0</v>
      </c>
      <c r="B14" s="29" t="s">
        <v>0</v>
      </c>
      <c r="C14" s="29" t="s">
        <v>0</v>
      </c>
      <c r="D14" s="132" t="s">
        <v>0</v>
      </c>
      <c r="E14" s="28" t="s">
        <v>0</v>
      </c>
      <c r="F14" s="29" t="s">
        <v>0</v>
      </c>
      <c r="G14" s="29" t="s">
        <v>0</v>
      </c>
      <c r="H14" s="30" t="s">
        <v>0</v>
      </c>
      <c r="I14" s="54" t="s">
        <v>0</v>
      </c>
      <c r="J14" s="37" t="s">
        <v>29</v>
      </c>
      <c r="K14" s="97" t="s">
        <v>0</v>
      </c>
      <c r="L14" s="97" t="s">
        <v>0</v>
      </c>
      <c r="M14" s="98" t="s">
        <v>0</v>
      </c>
      <c r="N14" s="93" t="s">
        <v>30</v>
      </c>
      <c r="O14" s="40">
        <f>O15+O16+O17+O18</f>
        <v>25000</v>
      </c>
      <c r="P14" s="40">
        <f>P15+P16+P17+P18</f>
        <v>23000</v>
      </c>
      <c r="Q14" s="40">
        <f>Q15+Q16+Q17+Q18</f>
        <v>2912.84</v>
      </c>
      <c r="R14" s="40">
        <f>R15+R16+R17+R18</f>
        <v>20087.16</v>
      </c>
      <c r="S14" s="40">
        <f>S15+S16+S17+S18</f>
        <v>0</v>
      </c>
      <c r="T14" s="593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7.7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36" t="s">
        <v>0</v>
      </c>
      <c r="I15" s="55" t="s">
        <v>0</v>
      </c>
      <c r="J15" s="34" t="s">
        <v>0</v>
      </c>
      <c r="K15" s="99" t="s">
        <v>22</v>
      </c>
      <c r="L15" s="99" t="s">
        <v>0</v>
      </c>
      <c r="M15" s="100" t="s">
        <v>0</v>
      </c>
      <c r="N15" s="92" t="s">
        <v>31</v>
      </c>
      <c r="O15" s="206">
        <v>3000</v>
      </c>
      <c r="P15" s="142">
        <v>9000</v>
      </c>
      <c r="Q15" s="142">
        <v>1162.84</v>
      </c>
      <c r="R15" s="142">
        <f>P15-Q15</f>
        <v>7837.16</v>
      </c>
      <c r="S15" s="186"/>
      <c r="T15" s="18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>
      <c r="A16" s="34"/>
      <c r="B16" s="35"/>
      <c r="C16" s="35"/>
      <c r="D16" s="36"/>
      <c r="E16" s="34"/>
      <c r="F16" s="35"/>
      <c r="G16" s="35"/>
      <c r="H16" s="36"/>
      <c r="I16" s="55"/>
      <c r="J16" s="34"/>
      <c r="K16" s="99" t="s">
        <v>25</v>
      </c>
      <c r="L16" s="99"/>
      <c r="M16" s="100"/>
      <c r="N16" s="92" t="s">
        <v>34</v>
      </c>
      <c r="O16" s="206">
        <v>18000</v>
      </c>
      <c r="P16" s="142"/>
      <c r="Q16" s="142"/>
      <c r="R16" s="142">
        <f>P16-Q16</f>
        <v>0</v>
      </c>
      <c r="S16" s="186"/>
      <c r="T16" s="181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7.7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35</v>
      </c>
      <c r="L17" s="99" t="s">
        <v>0</v>
      </c>
      <c r="M17" s="100" t="s">
        <v>0</v>
      </c>
      <c r="N17" s="92" t="s">
        <v>36</v>
      </c>
      <c r="O17" s="206">
        <v>2000</v>
      </c>
      <c r="P17" s="142">
        <v>3000</v>
      </c>
      <c r="Q17" s="142">
        <v>1750</v>
      </c>
      <c r="R17" s="142">
        <f>P17-Q17</f>
        <v>1250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 thickBot="1">
      <c r="A18" s="107" t="s">
        <v>0</v>
      </c>
      <c r="B18" s="108" t="s">
        <v>0</v>
      </c>
      <c r="C18" s="108" t="s">
        <v>0</v>
      </c>
      <c r="D18" s="109" t="s">
        <v>0</v>
      </c>
      <c r="E18" s="107" t="s">
        <v>0</v>
      </c>
      <c r="F18" s="108" t="s">
        <v>0</v>
      </c>
      <c r="G18" s="108" t="s">
        <v>0</v>
      </c>
      <c r="H18" s="109" t="s">
        <v>0</v>
      </c>
      <c r="I18" s="110" t="s">
        <v>0</v>
      </c>
      <c r="J18" s="107" t="s">
        <v>0</v>
      </c>
      <c r="K18" s="111" t="s">
        <v>38</v>
      </c>
      <c r="L18" s="111" t="s">
        <v>0</v>
      </c>
      <c r="M18" s="112" t="s">
        <v>0</v>
      </c>
      <c r="N18" s="113" t="s">
        <v>39</v>
      </c>
      <c r="O18" s="207">
        <v>2000</v>
      </c>
      <c r="P18" s="122">
        <v>11000</v>
      </c>
      <c r="Q18" s="122"/>
      <c r="R18" s="142">
        <f>P18-Q18</f>
        <v>11000</v>
      </c>
      <c r="S18" s="187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 thickBot="1">
      <c r="A19" s="532"/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4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32.25" customHeight="1">
      <c r="A20" s="123" t="s">
        <v>0</v>
      </c>
      <c r="B20" s="124" t="s">
        <v>0</v>
      </c>
      <c r="C20" s="124" t="s">
        <v>0</v>
      </c>
      <c r="D20" s="125" t="s">
        <v>0</v>
      </c>
      <c r="E20" s="123" t="s">
        <v>0</v>
      </c>
      <c r="F20" s="124" t="s">
        <v>0</v>
      </c>
      <c r="G20" s="124" t="s">
        <v>0</v>
      </c>
      <c r="H20" s="126" t="s">
        <v>48</v>
      </c>
      <c r="I20" s="127" t="s">
        <v>0</v>
      </c>
      <c r="J20" s="128" t="s">
        <v>0</v>
      </c>
      <c r="K20" s="129" t="s">
        <v>0</v>
      </c>
      <c r="L20" s="129" t="s">
        <v>0</v>
      </c>
      <c r="M20" s="130" t="s">
        <v>0</v>
      </c>
      <c r="N20" s="131" t="s">
        <v>56</v>
      </c>
      <c r="O20" s="143">
        <f>O21</f>
        <v>8000</v>
      </c>
      <c r="P20" s="143">
        <f>P21</f>
        <v>8000</v>
      </c>
      <c r="Q20" s="143">
        <f>Q21</f>
        <v>0</v>
      </c>
      <c r="R20" s="143">
        <f>R21</f>
        <v>8000</v>
      </c>
      <c r="S20" s="143">
        <f>S21</f>
        <v>0</v>
      </c>
      <c r="T20" s="592">
        <v>8000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28" t="s">
        <v>0</v>
      </c>
      <c r="B21" s="29" t="s">
        <v>0</v>
      </c>
      <c r="C21" s="29" t="s">
        <v>0</v>
      </c>
      <c r="D21" s="30" t="s">
        <v>0</v>
      </c>
      <c r="E21" s="28" t="s">
        <v>0</v>
      </c>
      <c r="F21" s="29" t="s">
        <v>0</v>
      </c>
      <c r="G21" s="29" t="s">
        <v>0</v>
      </c>
      <c r="H21" s="30" t="s">
        <v>0</v>
      </c>
      <c r="I21" s="54" t="s">
        <v>0</v>
      </c>
      <c r="J21" s="37" t="s">
        <v>29</v>
      </c>
      <c r="K21" s="97" t="s">
        <v>0</v>
      </c>
      <c r="L21" s="97" t="s">
        <v>0</v>
      </c>
      <c r="M21" s="98" t="s">
        <v>0</v>
      </c>
      <c r="N21" s="93" t="s">
        <v>30</v>
      </c>
      <c r="O21" s="40">
        <f>O22+O23+O24</f>
        <v>8000</v>
      </c>
      <c r="P21" s="40">
        <f>P22+P23+P24</f>
        <v>8000</v>
      </c>
      <c r="Q21" s="40">
        <f>Q22+Q23+Q24</f>
        <v>0</v>
      </c>
      <c r="R21" s="40">
        <f>R22+R23+R24</f>
        <v>8000</v>
      </c>
      <c r="S21" s="40">
        <f>S22+S23+S24</f>
        <v>0</v>
      </c>
      <c r="T21" s="593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5.25" customHeight="1">
      <c r="A22" s="34" t="s">
        <v>0</v>
      </c>
      <c r="B22" s="35" t="s">
        <v>0</v>
      </c>
      <c r="C22" s="35" t="s">
        <v>0</v>
      </c>
      <c r="D22" s="36" t="s">
        <v>0</v>
      </c>
      <c r="E22" s="34" t="s">
        <v>0</v>
      </c>
      <c r="F22" s="35" t="s">
        <v>0</v>
      </c>
      <c r="G22" s="35" t="s">
        <v>0</v>
      </c>
      <c r="H22" s="36" t="s">
        <v>0</v>
      </c>
      <c r="I22" s="55" t="s">
        <v>0</v>
      </c>
      <c r="J22" s="34" t="s">
        <v>0</v>
      </c>
      <c r="K22" s="99" t="s">
        <v>22</v>
      </c>
      <c r="L22" s="99" t="s">
        <v>0</v>
      </c>
      <c r="M22" s="100" t="s">
        <v>0</v>
      </c>
      <c r="N22" s="92" t="s">
        <v>31</v>
      </c>
      <c r="O22" s="206">
        <v>3000</v>
      </c>
      <c r="P22" s="142">
        <v>4000</v>
      </c>
      <c r="Q22" s="142"/>
      <c r="R22" s="142">
        <f>P22-Q22</f>
        <v>4000</v>
      </c>
      <c r="S22" s="186"/>
      <c r="T22" s="189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41.25" customHeight="1">
      <c r="A23" s="34" t="s">
        <v>0</v>
      </c>
      <c r="B23" s="35" t="s">
        <v>0</v>
      </c>
      <c r="C23" s="35" t="s">
        <v>0</v>
      </c>
      <c r="D23" s="36" t="s">
        <v>0</v>
      </c>
      <c r="E23" s="34" t="s">
        <v>0</v>
      </c>
      <c r="F23" s="35" t="s">
        <v>0</v>
      </c>
      <c r="G23" s="35" t="s">
        <v>0</v>
      </c>
      <c r="H23" s="36" t="s">
        <v>0</v>
      </c>
      <c r="I23" s="55" t="s">
        <v>0</v>
      </c>
      <c r="J23" s="34" t="s">
        <v>0</v>
      </c>
      <c r="K23" s="99" t="s">
        <v>35</v>
      </c>
      <c r="L23" s="99" t="s">
        <v>0</v>
      </c>
      <c r="M23" s="100" t="s">
        <v>0</v>
      </c>
      <c r="N23" s="92" t="s">
        <v>36</v>
      </c>
      <c r="O23" s="206">
        <v>2000</v>
      </c>
      <c r="P23" s="142">
        <v>2000</v>
      </c>
      <c r="Q23" s="142"/>
      <c r="R23" s="142">
        <f>P23-Q23</f>
        <v>2000</v>
      </c>
      <c r="S23" s="186"/>
      <c r="T23" s="189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41.25" customHeight="1" thickBot="1">
      <c r="A24" s="107"/>
      <c r="B24" s="108"/>
      <c r="C24" s="108"/>
      <c r="D24" s="109"/>
      <c r="E24" s="107"/>
      <c r="F24" s="108"/>
      <c r="G24" s="108"/>
      <c r="H24" s="109"/>
      <c r="I24" s="110"/>
      <c r="J24" s="107"/>
      <c r="K24" s="115" t="s">
        <v>38</v>
      </c>
      <c r="L24" s="111"/>
      <c r="M24" s="112"/>
      <c r="N24" s="117" t="s">
        <v>39</v>
      </c>
      <c r="O24" s="207">
        <v>3000</v>
      </c>
      <c r="P24" s="182">
        <v>2000</v>
      </c>
      <c r="Q24" s="182"/>
      <c r="R24" s="142">
        <f>P24-Q24</f>
        <v>2000</v>
      </c>
      <c r="S24" s="190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12.75">
      <c r="A25" s="193" t="s">
        <v>0</v>
      </c>
      <c r="B25" s="193" t="s">
        <v>0</v>
      </c>
      <c r="C25" s="193" t="s">
        <v>0</v>
      </c>
      <c r="D25" s="193" t="s">
        <v>0</v>
      </c>
      <c r="E25" s="193" t="s">
        <v>0</v>
      </c>
      <c r="F25" s="193" t="s">
        <v>0</v>
      </c>
      <c r="G25" s="193" t="s">
        <v>0</v>
      </c>
      <c r="H25" s="193" t="s">
        <v>0</v>
      </c>
      <c r="I25" s="193" t="s">
        <v>0</v>
      </c>
      <c r="J25" s="193" t="s">
        <v>0</v>
      </c>
      <c r="K25" s="193" t="s">
        <v>0</v>
      </c>
      <c r="L25" s="193" t="s">
        <v>0</v>
      </c>
      <c r="M25" s="193" t="s">
        <v>0</v>
      </c>
      <c r="N25" s="193" t="s">
        <v>0</v>
      </c>
      <c r="O25" s="193" t="s">
        <v>0</v>
      </c>
      <c r="P25" s="193"/>
      <c r="Q25" s="193"/>
      <c r="R25" s="193"/>
      <c r="S25" s="189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0" ht="15" customHeight="1">
      <c r="A26" s="120" t="s">
        <v>139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1"/>
      <c r="P26" s="121"/>
      <c r="Q26" s="121"/>
      <c r="R26" s="121"/>
      <c r="S26" s="486" t="s">
        <v>108</v>
      </c>
      <c r="T26" s="486"/>
    </row>
    <row r="27" spans="1:20" ht="15" customHeight="1">
      <c r="A27" s="150" t="s">
        <v>158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1"/>
      <c r="R27" s="151"/>
      <c r="S27" s="486" t="s">
        <v>109</v>
      </c>
      <c r="T27" s="486"/>
    </row>
    <row r="28" spans="1:20" ht="24.75" customHeight="1">
      <c r="A28" s="150" t="s">
        <v>159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1"/>
      <c r="R28" s="151"/>
      <c r="S28" s="486" t="s">
        <v>118</v>
      </c>
      <c r="T28" s="486"/>
    </row>
    <row r="29" spans="1:20" ht="24.75" customHeight="1">
      <c r="A29" s="152" t="s">
        <v>145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1"/>
      <c r="P29" s="151"/>
      <c r="Q29" s="151"/>
      <c r="R29" s="151"/>
      <c r="S29" s="195"/>
      <c r="T29" s="194"/>
    </row>
    <row r="30" spans="1:20" ht="25.5" customHeight="1">
      <c r="A30" s="308" t="s">
        <v>111</v>
      </c>
      <c r="B30" s="308" t="s">
        <v>149</v>
      </c>
      <c r="C30" s="308"/>
      <c r="D30" s="308"/>
      <c r="E30" s="308"/>
      <c r="F30" s="308"/>
      <c r="G30" s="308"/>
      <c r="H30" s="308"/>
      <c r="I30" s="308"/>
      <c r="J30" s="308"/>
      <c r="K30" s="309"/>
      <c r="L30" s="309"/>
      <c r="M30" s="309"/>
      <c r="N30" s="309"/>
      <c r="O30" s="309"/>
      <c r="P30" s="309"/>
      <c r="R30" s="298"/>
      <c r="S30" s="205"/>
      <c r="T30" s="205"/>
    </row>
    <row r="31" spans="2:20" ht="21.75" customHeight="1" thickBot="1"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</row>
    <row r="32" spans="1:20" ht="85.5" customHeight="1">
      <c r="A32" s="526" t="s">
        <v>177</v>
      </c>
      <c r="B32" s="552" t="s">
        <v>178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4"/>
      <c r="Q32" s="465"/>
      <c r="R32" s="465"/>
      <c r="S32" s="194"/>
      <c r="T32" s="194"/>
    </row>
    <row r="33" spans="1:20" ht="10.5" customHeight="1">
      <c r="A33" s="527"/>
      <c r="B33" s="555"/>
      <c r="C33" s="556"/>
      <c r="D33" s="556"/>
      <c r="E33" s="556"/>
      <c r="F33" s="556"/>
      <c r="G33" s="556"/>
      <c r="H33" s="556"/>
      <c r="I33" s="556"/>
      <c r="J33" s="556"/>
      <c r="K33" s="556"/>
      <c r="L33" s="556"/>
      <c r="M33" s="556"/>
      <c r="N33" s="556"/>
      <c r="O33" s="556"/>
      <c r="P33" s="557"/>
      <c r="Q33" s="194"/>
      <c r="R33" s="194"/>
      <c r="S33" s="194"/>
      <c r="T33" s="194"/>
    </row>
    <row r="34" spans="1:20" ht="10.5" customHeight="1" thickBot="1">
      <c r="A34" s="528"/>
      <c r="B34" s="558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60"/>
      <c r="Q34" s="194"/>
      <c r="R34" s="194"/>
      <c r="S34" s="194"/>
      <c r="T34" s="194"/>
    </row>
  </sheetData>
  <sheetProtection/>
  <mergeCells count="23">
    <mergeCell ref="A1:T2"/>
    <mergeCell ref="P8:R9"/>
    <mergeCell ref="S27:T27"/>
    <mergeCell ref="O8:O10"/>
    <mergeCell ref="A19:S19"/>
    <mergeCell ref="A3:T4"/>
    <mergeCell ref="S26:T26"/>
    <mergeCell ref="J9:M9"/>
    <mergeCell ref="A12:T12"/>
    <mergeCell ref="A9:D9"/>
    <mergeCell ref="A6:C6"/>
    <mergeCell ref="S8:S10"/>
    <mergeCell ref="E8:H8"/>
    <mergeCell ref="A8:D8"/>
    <mergeCell ref="J8:M8"/>
    <mergeCell ref="A32:A34"/>
    <mergeCell ref="B32:P34"/>
    <mergeCell ref="T13:T14"/>
    <mergeCell ref="S28:T28"/>
    <mergeCell ref="T8:T10"/>
    <mergeCell ref="D6:N6"/>
    <mergeCell ref="T20:T21"/>
    <mergeCell ref="E9:H9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7.140625" style="9" customWidth="1"/>
    <col min="2" max="2" width="4.421875" style="9" customWidth="1"/>
    <col min="3" max="3" width="3.57421875" style="9" bestFit="1" customWidth="1"/>
    <col min="4" max="4" width="6.14062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5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28125" style="9" customWidth="1"/>
    <col min="20" max="20" width="15.4218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1.7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98</v>
      </c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" customHeight="1" thickBot="1" thickTop="1">
      <c r="A13" s="66">
        <v>38</v>
      </c>
      <c r="B13" s="65">
        <v>10</v>
      </c>
      <c r="C13" s="29" t="s">
        <v>40</v>
      </c>
      <c r="D13" s="133">
        <v>43</v>
      </c>
      <c r="E13" s="191" t="s">
        <v>17</v>
      </c>
      <c r="F13" s="138" t="s">
        <v>27</v>
      </c>
      <c r="G13" s="138" t="s">
        <v>26</v>
      </c>
      <c r="H13" s="133" t="s">
        <v>0</v>
      </c>
      <c r="I13" s="136" t="s">
        <v>0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74</v>
      </c>
      <c r="O13" s="183">
        <f aca="true" t="shared" si="0" ref="O13:T13">O15+O22</f>
        <v>32000</v>
      </c>
      <c r="P13" s="183">
        <f t="shared" si="0"/>
        <v>32000</v>
      </c>
      <c r="Q13" s="183">
        <f t="shared" si="0"/>
        <v>14953.400000000001</v>
      </c>
      <c r="R13" s="183">
        <f t="shared" si="0"/>
        <v>17046.6</v>
      </c>
      <c r="S13" s="192">
        <f t="shared" si="0"/>
        <v>0</v>
      </c>
      <c r="T13" s="176">
        <f t="shared" si="0"/>
        <v>18000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1" customHeight="1" thickBot="1">
      <c r="A14" s="594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84">
        <f>O16</f>
        <v>22000</v>
      </c>
      <c r="P15" s="184">
        <f>P16</f>
        <v>23000</v>
      </c>
      <c r="Q15" s="184">
        <f>Q16</f>
        <v>14953.400000000001</v>
      </c>
      <c r="R15" s="184">
        <f>R16</f>
        <v>8046.599999999999</v>
      </c>
      <c r="S15" s="184">
        <f>S16</f>
        <v>0</v>
      </c>
      <c r="T15" s="592">
        <v>9000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22000</v>
      </c>
      <c r="P16" s="40">
        <f>P17+P19+P20</f>
        <v>23000</v>
      </c>
      <c r="Q16" s="40">
        <f>Q17+Q19+Q20</f>
        <v>14953.400000000001</v>
      </c>
      <c r="R16" s="40">
        <f>R17+R18+R19+R20</f>
        <v>8046.599999999999</v>
      </c>
      <c r="S16" s="185">
        <f>S17+S18+S19+S20</f>
        <v>0</v>
      </c>
      <c r="T16" s="5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2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206">
        <v>13000</v>
      </c>
      <c r="P17" s="142">
        <v>12000</v>
      </c>
      <c r="Q17" s="142">
        <v>11440.1</v>
      </c>
      <c r="R17" s="142">
        <f>P17-Q17</f>
        <v>559.8999999999996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2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206"/>
      <c r="P18" s="142"/>
      <c r="Q18" s="142"/>
      <c r="R18" s="142">
        <f>P18-Q18</f>
        <v>0</v>
      </c>
      <c r="S18" s="186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206">
        <v>4000</v>
      </c>
      <c r="P19" s="142">
        <v>4000</v>
      </c>
      <c r="Q19" s="142"/>
      <c r="R19" s="142">
        <f>P19-Q19</f>
        <v>4000</v>
      </c>
      <c r="S19" s="186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3.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7">
        <v>5000</v>
      </c>
      <c r="P20" s="122">
        <v>7000</v>
      </c>
      <c r="Q20" s="122">
        <v>3513.3</v>
      </c>
      <c r="R20" s="142">
        <f>P20-Q20</f>
        <v>3486.7</v>
      </c>
      <c r="S20" s="187"/>
      <c r="T20" s="18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18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3">
        <f>O23</f>
        <v>10000</v>
      </c>
      <c r="P22" s="143">
        <f>P23</f>
        <v>9000</v>
      </c>
      <c r="Q22" s="143">
        <f>Q23</f>
        <v>0</v>
      </c>
      <c r="R22" s="143">
        <f>R23</f>
        <v>9000</v>
      </c>
      <c r="S22" s="143">
        <f>S23</f>
        <v>0</v>
      </c>
      <c r="T22" s="592">
        <v>9000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32.2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10000</v>
      </c>
      <c r="P23" s="40">
        <f>P24+P25+P26</f>
        <v>9000</v>
      </c>
      <c r="Q23" s="40">
        <f>Q24+Q25+Q26</f>
        <v>0</v>
      </c>
      <c r="R23" s="40">
        <f>R24+R25+R26</f>
        <v>9000</v>
      </c>
      <c r="S23" s="188">
        <f>S24+S25+S26</f>
        <v>0</v>
      </c>
      <c r="T23" s="59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206">
        <v>8000</v>
      </c>
      <c r="P24" s="142">
        <v>5000</v>
      </c>
      <c r="Q24" s="142"/>
      <c r="R24" s="142">
        <f>P24-Q24</f>
        <v>5000</v>
      </c>
      <c r="S24" s="186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206"/>
      <c r="P25" s="142">
        <v>2000</v>
      </c>
      <c r="Q25" s="142"/>
      <c r="R25" s="142">
        <f>P25-Q25</f>
        <v>2000</v>
      </c>
      <c r="S25" s="186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7">
        <v>2000</v>
      </c>
      <c r="P26" s="182">
        <v>2000</v>
      </c>
      <c r="Q26" s="182"/>
      <c r="R26" s="142">
        <f>P26-Q26</f>
        <v>2000</v>
      </c>
      <c r="S26" s="190"/>
      <c r="T26" s="1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161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0.25" customHeight="1">
      <c r="A30" s="150" t="s">
        <v>147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16.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19" ht="21.75" customHeight="1" thickBot="1">
      <c r="A32" s="308" t="s">
        <v>111</v>
      </c>
      <c r="B32" s="308" t="s">
        <v>149</v>
      </c>
      <c r="C32" s="308"/>
      <c r="D32" s="308"/>
      <c r="E32" s="308"/>
      <c r="F32" s="308"/>
      <c r="G32" s="308"/>
      <c r="H32" s="308"/>
      <c r="I32" s="308"/>
      <c r="J32" s="308"/>
      <c r="K32" s="309"/>
      <c r="L32" s="309"/>
      <c r="M32" s="309"/>
      <c r="N32" s="309"/>
      <c r="O32" s="309"/>
      <c r="P32" s="309"/>
      <c r="Q32" s="151"/>
      <c r="R32" s="151"/>
      <c r="S32" s="119"/>
    </row>
    <row r="33" spans="1:28" ht="84" customHeight="1">
      <c r="A33" s="526" t="s">
        <v>177</v>
      </c>
      <c r="B33" s="552" t="s">
        <v>178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4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</row>
    <row r="34" spans="1:16" ht="10.5" customHeight="1">
      <c r="A34" s="527"/>
      <c r="B34" s="555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7"/>
    </row>
    <row r="35" spans="1:16" ht="10.5" customHeight="1" thickBot="1">
      <c r="A35" s="528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60"/>
    </row>
  </sheetData>
  <sheetProtection/>
  <mergeCells count="23">
    <mergeCell ref="A6:T7"/>
    <mergeCell ref="J10:M10"/>
    <mergeCell ref="E10:H10"/>
    <mergeCell ref="O10:O12"/>
    <mergeCell ref="A4:T4"/>
    <mergeCell ref="A11:D11"/>
    <mergeCell ref="E11:H11"/>
    <mergeCell ref="A10:D10"/>
    <mergeCell ref="S30:T30"/>
    <mergeCell ref="A21:S21"/>
    <mergeCell ref="T22:T23"/>
    <mergeCell ref="S28:T28"/>
    <mergeCell ref="S29:T29"/>
    <mergeCell ref="A33:A35"/>
    <mergeCell ref="B33:P35"/>
    <mergeCell ref="T15:T16"/>
    <mergeCell ref="A14:T14"/>
    <mergeCell ref="A8:C8"/>
    <mergeCell ref="D8:P8"/>
    <mergeCell ref="S10:S12"/>
    <mergeCell ref="J11:M11"/>
    <mergeCell ref="T10:T12"/>
    <mergeCell ref="P10:R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7.574218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8515625" style="9" customWidth="1"/>
    <col min="20" max="20" width="15.4218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0.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99</v>
      </c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" customHeight="1" thickBot="1" thickTop="1">
      <c r="A13" s="66">
        <v>38</v>
      </c>
      <c r="B13" s="65">
        <v>10</v>
      </c>
      <c r="C13" s="29" t="s">
        <v>40</v>
      </c>
      <c r="D13" s="133" t="s">
        <v>76</v>
      </c>
      <c r="E13" s="191" t="s">
        <v>17</v>
      </c>
      <c r="F13" s="138" t="s">
        <v>27</v>
      </c>
      <c r="G13" s="138" t="s">
        <v>26</v>
      </c>
      <c r="H13" s="133" t="s">
        <v>0</v>
      </c>
      <c r="I13" s="136" t="s">
        <v>0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75</v>
      </c>
      <c r="O13" s="183">
        <f aca="true" t="shared" si="0" ref="O13:T13">O15+O22</f>
        <v>29000</v>
      </c>
      <c r="P13" s="183">
        <f t="shared" si="0"/>
        <v>33000</v>
      </c>
      <c r="Q13" s="183">
        <f t="shared" si="0"/>
        <v>15379.85</v>
      </c>
      <c r="R13" s="183">
        <f t="shared" si="0"/>
        <v>17620.15</v>
      </c>
      <c r="S13" s="192">
        <f t="shared" si="0"/>
        <v>0</v>
      </c>
      <c r="T13" s="176">
        <f t="shared" si="0"/>
        <v>19000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21" customHeight="1" thickBot="1">
      <c r="A14" s="594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84">
        <f>O16</f>
        <v>21000</v>
      </c>
      <c r="P15" s="184">
        <f>P16</f>
        <v>26000</v>
      </c>
      <c r="Q15" s="184">
        <f>Q16</f>
        <v>14776.04</v>
      </c>
      <c r="R15" s="184">
        <f>R16</f>
        <v>11223.96</v>
      </c>
      <c r="S15" s="184">
        <f>S16</f>
        <v>0</v>
      </c>
      <c r="T15" s="592">
        <v>12000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O17+O18+O19+O20</f>
        <v>21000</v>
      </c>
      <c r="P16" s="40">
        <f>P17+P18+P19+P20</f>
        <v>26000</v>
      </c>
      <c r="Q16" s="40">
        <f>Q17+Q18+Q19+Q20</f>
        <v>14776.04</v>
      </c>
      <c r="R16" s="40">
        <f>R17+R18+R19+R20</f>
        <v>11223.96</v>
      </c>
      <c r="S16" s="185">
        <f>S17+S18+S19+S20</f>
        <v>0</v>
      </c>
      <c r="T16" s="5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2.2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206">
        <v>4000</v>
      </c>
      <c r="P17" s="142">
        <v>4000</v>
      </c>
      <c r="Q17" s="142"/>
      <c r="R17" s="142">
        <f>P17-Q17</f>
        <v>4000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2.2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206">
        <v>5000</v>
      </c>
      <c r="P18" s="142"/>
      <c r="Q18" s="142"/>
      <c r="R18" s="142">
        <f>P18-Q18</f>
        <v>0</v>
      </c>
      <c r="S18" s="186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206">
        <v>3000</v>
      </c>
      <c r="P19" s="142">
        <v>3000</v>
      </c>
      <c r="Q19" s="142"/>
      <c r="R19" s="142">
        <f>P19-Q19</f>
        <v>3000</v>
      </c>
      <c r="S19" s="186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3.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7">
        <v>9000</v>
      </c>
      <c r="P20" s="122">
        <v>19000</v>
      </c>
      <c r="Q20" s="122">
        <v>14776.04</v>
      </c>
      <c r="R20" s="142">
        <f>P20-Q20</f>
        <v>4223.959999999999</v>
      </c>
      <c r="S20" s="187"/>
      <c r="T20" s="18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18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3">
        <f>O23</f>
        <v>8000</v>
      </c>
      <c r="P22" s="143">
        <f>P23</f>
        <v>7000</v>
      </c>
      <c r="Q22" s="143">
        <f>Q23</f>
        <v>603.81</v>
      </c>
      <c r="R22" s="143">
        <f>R23</f>
        <v>6396.1900000000005</v>
      </c>
      <c r="S22" s="143">
        <f>S23</f>
        <v>0</v>
      </c>
      <c r="T22" s="592">
        <v>7000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32.2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8000</v>
      </c>
      <c r="P23" s="40">
        <f>P24+P25+P26</f>
        <v>7000</v>
      </c>
      <c r="Q23" s="40">
        <f>Q24+Q25+Q26</f>
        <v>603.81</v>
      </c>
      <c r="R23" s="40">
        <f>R24+R25+R26</f>
        <v>6396.1900000000005</v>
      </c>
      <c r="S23" s="188">
        <f>S24+S25+S26</f>
        <v>0</v>
      </c>
      <c r="T23" s="59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206">
        <v>4000</v>
      </c>
      <c r="P24" s="142">
        <v>4000</v>
      </c>
      <c r="Q24" s="142"/>
      <c r="R24" s="142">
        <f>P24-Q24</f>
        <v>4000</v>
      </c>
      <c r="S24" s="186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206">
        <v>1000</v>
      </c>
      <c r="P25" s="142">
        <v>1000</v>
      </c>
      <c r="Q25" s="142"/>
      <c r="R25" s="142">
        <f>P25-Q25</f>
        <v>1000</v>
      </c>
      <c r="S25" s="186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7">
        <v>3000</v>
      </c>
      <c r="P26" s="182">
        <v>2000</v>
      </c>
      <c r="Q26" s="182">
        <v>603.81</v>
      </c>
      <c r="R26" s="142">
        <f>P26-Q26</f>
        <v>1396.19</v>
      </c>
      <c r="S26" s="190"/>
      <c r="T26" s="1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160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162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19" ht="21.75" customHeight="1">
      <c r="A32" s="308" t="s">
        <v>111</v>
      </c>
      <c r="B32" s="308" t="s">
        <v>149</v>
      </c>
      <c r="C32" s="308"/>
      <c r="D32" s="308"/>
      <c r="E32" s="308"/>
      <c r="F32" s="308"/>
      <c r="G32" s="308"/>
      <c r="H32" s="308"/>
      <c r="I32" s="308"/>
      <c r="J32" s="308"/>
      <c r="K32" s="309"/>
      <c r="L32" s="309"/>
      <c r="M32" s="309"/>
      <c r="N32" s="309"/>
      <c r="O32" s="309"/>
      <c r="P32" s="309"/>
      <c r="Q32" s="151"/>
      <c r="R32" s="151"/>
      <c r="S32" s="119"/>
    </row>
    <row r="33" spans="1:18" ht="17.25" customHeight="1" thickBo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6" ht="87" customHeight="1">
      <c r="A34" s="526" t="s">
        <v>177</v>
      </c>
      <c r="B34" s="552" t="s">
        <v>178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4"/>
    </row>
    <row r="35" spans="1:16" ht="10.5" customHeight="1">
      <c r="A35" s="527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7"/>
    </row>
    <row r="36" spans="1:16" ht="10.5" customHeight="1" thickBot="1">
      <c r="A36" s="528"/>
      <c r="B36" s="558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60"/>
    </row>
  </sheetData>
  <sheetProtection/>
  <mergeCells count="23">
    <mergeCell ref="A4:T5"/>
    <mergeCell ref="P10:R11"/>
    <mergeCell ref="S29:T29"/>
    <mergeCell ref="O10:O12"/>
    <mergeCell ref="A21:S21"/>
    <mergeCell ref="A6:T7"/>
    <mergeCell ref="S28:T28"/>
    <mergeCell ref="J11:M11"/>
    <mergeCell ref="A14:T14"/>
    <mergeCell ref="A11:D11"/>
    <mergeCell ref="A8:C8"/>
    <mergeCell ref="S10:S12"/>
    <mergeCell ref="E10:H10"/>
    <mergeCell ref="A10:D10"/>
    <mergeCell ref="J10:M10"/>
    <mergeCell ref="A34:A36"/>
    <mergeCell ref="B34:P36"/>
    <mergeCell ref="T15:T16"/>
    <mergeCell ref="S30:T30"/>
    <mergeCell ref="T10:T12"/>
    <mergeCell ref="D8:P8"/>
    <mergeCell ref="T22:T23"/>
    <mergeCell ref="E11:H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7.71093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9.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10.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100</v>
      </c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" customHeight="1" thickBot="1" thickTop="1">
      <c r="A13" s="66">
        <v>38</v>
      </c>
      <c r="B13" s="65">
        <v>10</v>
      </c>
      <c r="C13" s="65" t="s">
        <v>40</v>
      </c>
      <c r="D13" s="133" t="s">
        <v>101</v>
      </c>
      <c r="E13" s="191" t="s">
        <v>17</v>
      </c>
      <c r="F13" s="138" t="s">
        <v>27</v>
      </c>
      <c r="G13" s="138" t="s">
        <v>26</v>
      </c>
      <c r="H13" s="133" t="s">
        <v>0</v>
      </c>
      <c r="I13" s="136" t="s">
        <v>0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77</v>
      </c>
      <c r="O13" s="183">
        <f aca="true" t="shared" si="0" ref="O13:T13">O15+O22</f>
        <v>23000</v>
      </c>
      <c r="P13" s="183">
        <f t="shared" si="0"/>
        <v>24000</v>
      </c>
      <c r="Q13" s="183">
        <f t="shared" si="0"/>
        <v>19789.28</v>
      </c>
      <c r="R13" s="183">
        <f t="shared" si="0"/>
        <v>4210.72</v>
      </c>
      <c r="S13" s="192">
        <f t="shared" si="0"/>
        <v>0</v>
      </c>
      <c r="T13" s="176">
        <f t="shared" si="0"/>
        <v>8000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94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3.7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84">
        <f>O16</f>
        <v>17000</v>
      </c>
      <c r="P15" s="184">
        <f>P16</f>
        <v>19000</v>
      </c>
      <c r="Q15" s="184">
        <f>Q16</f>
        <v>14789.279999999999</v>
      </c>
      <c r="R15" s="184">
        <f>R16</f>
        <v>4210.72</v>
      </c>
      <c r="S15" s="184">
        <f>S16</f>
        <v>0</v>
      </c>
      <c r="T15" s="592">
        <v>5000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O17+O18+O19+O20</f>
        <v>17000</v>
      </c>
      <c r="P16" s="40">
        <f>P17+P18+P19+P20</f>
        <v>19000</v>
      </c>
      <c r="Q16" s="40">
        <f>Q17+Q18+Q19+Q20</f>
        <v>14789.279999999999</v>
      </c>
      <c r="R16" s="40">
        <f>R17+R18+R19+R20</f>
        <v>4210.72</v>
      </c>
      <c r="S16" s="185">
        <f>S17+S18+S19+S20</f>
        <v>0</v>
      </c>
      <c r="T16" s="5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27.7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206">
        <v>5000</v>
      </c>
      <c r="P17" s="142">
        <v>10000</v>
      </c>
      <c r="Q17" s="142">
        <v>6112.4</v>
      </c>
      <c r="R17" s="142">
        <f>P17-Q17</f>
        <v>3887.6000000000004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99" t="s">
        <v>25</v>
      </c>
      <c r="L18" s="99"/>
      <c r="M18" s="100"/>
      <c r="N18" s="92" t="s">
        <v>34</v>
      </c>
      <c r="O18" s="206">
        <v>4000</v>
      </c>
      <c r="P18" s="142"/>
      <c r="Q18" s="142"/>
      <c r="R18" s="142">
        <f>P18-Q18</f>
        <v>0</v>
      </c>
      <c r="S18" s="186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206"/>
      <c r="P19" s="142">
        <v>3000</v>
      </c>
      <c r="Q19" s="142">
        <v>2948</v>
      </c>
      <c r="R19" s="142">
        <f>P19-Q19</f>
        <v>52</v>
      </c>
      <c r="S19" s="186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27.7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7">
        <v>8000</v>
      </c>
      <c r="P20" s="122">
        <v>6000</v>
      </c>
      <c r="Q20" s="122">
        <v>5728.88</v>
      </c>
      <c r="R20" s="142">
        <f>P20-Q20</f>
        <v>271.1199999999999</v>
      </c>
      <c r="S20" s="187"/>
      <c r="T20" s="18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18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3">
        <f>O23</f>
        <v>6000</v>
      </c>
      <c r="P22" s="143">
        <f>P23</f>
        <v>5000</v>
      </c>
      <c r="Q22" s="143">
        <f>Q23</f>
        <v>5000</v>
      </c>
      <c r="R22" s="143">
        <f>R23</f>
        <v>0</v>
      </c>
      <c r="S22" s="143">
        <f>S23</f>
        <v>0</v>
      </c>
      <c r="T22" s="592">
        <v>3000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6000</v>
      </c>
      <c r="P23" s="40">
        <f>P24+P25+P26</f>
        <v>5000</v>
      </c>
      <c r="Q23" s="40">
        <f>Q24+Q25+Q26</f>
        <v>5000</v>
      </c>
      <c r="R23" s="40">
        <f>R24+R25+R26</f>
        <v>0</v>
      </c>
      <c r="S23" s="188">
        <f>S24+S25+S26</f>
        <v>0</v>
      </c>
      <c r="T23" s="59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206"/>
      <c r="P24" s="142"/>
      <c r="Q24" s="142"/>
      <c r="R24" s="142">
        <f>P24-Q24</f>
        <v>0</v>
      </c>
      <c r="S24" s="186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206"/>
      <c r="P25" s="142"/>
      <c r="Q25" s="142"/>
      <c r="R25" s="142">
        <f>P25-Q25</f>
        <v>0</v>
      </c>
      <c r="S25" s="186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7">
        <v>6000</v>
      </c>
      <c r="P26" s="182">
        <v>5000</v>
      </c>
      <c r="Q26" s="182">
        <v>5000</v>
      </c>
      <c r="R26" s="142">
        <f>P26-Q26</f>
        <v>0</v>
      </c>
      <c r="S26" s="190"/>
      <c r="T26" s="1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8" customHeight="1">
      <c r="A29" s="150" t="s">
        <v>173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163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 t="s">
        <v>113</v>
      </c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20" ht="17.25" customHeight="1">
      <c r="A32" s="308" t="s">
        <v>111</v>
      </c>
      <c r="B32" s="308" t="s">
        <v>149</v>
      </c>
      <c r="C32" s="308"/>
      <c r="D32" s="308"/>
      <c r="E32" s="308"/>
      <c r="F32" s="308"/>
      <c r="G32" s="308"/>
      <c r="H32" s="308"/>
      <c r="I32" s="308"/>
      <c r="J32" s="308"/>
      <c r="K32" s="309"/>
      <c r="L32" s="309"/>
      <c r="M32" s="309"/>
      <c r="N32" s="309"/>
      <c r="O32" s="309"/>
      <c r="P32" s="309"/>
      <c r="Q32" s="151"/>
      <c r="R32" s="303"/>
      <c r="S32" s="303"/>
      <c r="T32" s="303"/>
    </row>
    <row r="33" ht="10.5" customHeight="1" thickBot="1"/>
    <row r="34" spans="1:16" ht="80.25" customHeight="1">
      <c r="A34" s="526" t="s">
        <v>177</v>
      </c>
      <c r="B34" s="552" t="s">
        <v>178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4"/>
    </row>
    <row r="35" spans="1:16" ht="10.5" customHeight="1">
      <c r="A35" s="527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7"/>
    </row>
    <row r="36" spans="1:16" ht="10.5" customHeight="1" thickBot="1">
      <c r="A36" s="528"/>
      <c r="B36" s="558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60"/>
    </row>
  </sheetData>
  <sheetProtection/>
  <mergeCells count="23">
    <mergeCell ref="A34:A36"/>
    <mergeCell ref="B34:P36"/>
    <mergeCell ref="E10:H10"/>
    <mergeCell ref="J10:M10"/>
    <mergeCell ref="A21:S21"/>
    <mergeCell ref="T22:T23"/>
    <mergeCell ref="S28:T28"/>
    <mergeCell ref="T15:T16"/>
    <mergeCell ref="T10:T12"/>
    <mergeCell ref="S30:T30"/>
    <mergeCell ref="A14:T14"/>
    <mergeCell ref="S29:T29"/>
    <mergeCell ref="A10:D10"/>
    <mergeCell ref="A6:T7"/>
    <mergeCell ref="P10:R11"/>
    <mergeCell ref="E11:H11"/>
    <mergeCell ref="O10:O12"/>
    <mergeCell ref="A4:T5"/>
    <mergeCell ref="A8:C8"/>
    <mergeCell ref="D8:Q8"/>
    <mergeCell ref="A11:D11"/>
    <mergeCell ref="J11:M11"/>
    <mergeCell ref="S10:S12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5"/>
  <sheetViews>
    <sheetView zoomScalePageLayoutView="0" workbookViewId="0" topLeftCell="A1">
      <selection activeCell="A44" sqref="A44"/>
    </sheetView>
  </sheetViews>
  <sheetFormatPr defaultColWidth="5.7109375" defaultRowHeight="10.5" customHeight="1"/>
  <cols>
    <col min="1" max="1" width="9.8515625" style="9" customWidth="1"/>
    <col min="2" max="11" width="4.7109375" style="9" customWidth="1"/>
    <col min="12" max="13" width="3.57421875" style="9" hidden="1" customWidth="1"/>
    <col min="14" max="14" width="42.421875" style="9" customWidth="1"/>
    <col min="15" max="15" width="18.7109375" style="9" customWidth="1"/>
    <col min="16" max="16" width="20.8515625" style="9" customWidth="1"/>
    <col min="17" max="17" width="19.7109375" style="9" customWidth="1"/>
    <col min="18" max="18" width="19.00390625" style="9" customWidth="1"/>
    <col min="19" max="19" width="20.140625" style="9" customWidth="1"/>
    <col min="20" max="247" width="5.7109375" style="9" bestFit="1" customWidth="1"/>
    <col min="248" max="16384" width="5.7109375" style="9" customWidth="1"/>
  </cols>
  <sheetData>
    <row r="1" spans="1:247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0.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0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0.5" customHeight="1">
      <c r="A6" s="530" t="s">
        <v>150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7.75" customHeight="1">
      <c r="A7" s="530"/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9.5">
      <c r="A8" s="531" t="s">
        <v>1</v>
      </c>
      <c r="B8" s="531" t="s">
        <v>0</v>
      </c>
      <c r="C8" s="531" t="s">
        <v>0</v>
      </c>
      <c r="D8" s="541" t="s">
        <v>83</v>
      </c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35" t="s">
        <v>114</v>
      </c>
      <c r="P10" s="538" t="s">
        <v>126</v>
      </c>
      <c r="Q10" s="542" t="s">
        <v>133</v>
      </c>
      <c r="R10" s="538" t="s">
        <v>134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36"/>
      <c r="P11" s="539"/>
      <c r="Q11" s="543"/>
      <c r="R11" s="53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37"/>
      <c r="P12" s="540"/>
      <c r="Q12" s="544"/>
      <c r="R12" s="54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7" customHeight="1" thickTop="1">
      <c r="A13" s="66">
        <v>38</v>
      </c>
      <c r="B13" s="65">
        <v>10</v>
      </c>
      <c r="C13" s="65" t="s">
        <v>17</v>
      </c>
      <c r="D13" s="141" t="s">
        <v>32</v>
      </c>
      <c r="E13" s="134" t="s">
        <v>17</v>
      </c>
      <c r="F13" s="135" t="s">
        <v>27</v>
      </c>
      <c r="G13" s="135" t="s">
        <v>26</v>
      </c>
      <c r="H13" s="133"/>
      <c r="I13" s="311">
        <v>2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82</v>
      </c>
      <c r="O13" s="451">
        <f>O22+O31</f>
        <v>2413000</v>
      </c>
      <c r="P13" s="452">
        <f>P14+P22+P31+P40</f>
        <v>9611734.15</v>
      </c>
      <c r="Q13" s="452">
        <v>2000000</v>
      </c>
      <c r="R13" s="452">
        <f>R14+R22+R31+R40</f>
        <v>7611734.15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30" customHeight="1">
      <c r="A14" s="34" t="s">
        <v>0</v>
      </c>
      <c r="B14" s="35" t="s">
        <v>0</v>
      </c>
      <c r="C14" s="35" t="s">
        <v>0</v>
      </c>
      <c r="D14" s="36" t="s">
        <v>0</v>
      </c>
      <c r="E14" s="34" t="s">
        <v>0</v>
      </c>
      <c r="F14" s="35" t="s">
        <v>0</v>
      </c>
      <c r="G14" s="35" t="s">
        <v>0</v>
      </c>
      <c r="H14" s="72" t="s">
        <v>40</v>
      </c>
      <c r="I14" s="74" t="s">
        <v>0</v>
      </c>
      <c r="J14" s="75" t="s">
        <v>0</v>
      </c>
      <c r="K14" s="95" t="s">
        <v>0</v>
      </c>
      <c r="L14" s="95" t="s">
        <v>0</v>
      </c>
      <c r="M14" s="96" t="s">
        <v>0</v>
      </c>
      <c r="N14" s="94" t="s">
        <v>105</v>
      </c>
      <c r="O14" s="168">
        <f>O15</f>
        <v>428000</v>
      </c>
      <c r="P14" s="167">
        <v>7948263.41</v>
      </c>
      <c r="Q14" s="167">
        <f>Q15</f>
        <v>0</v>
      </c>
      <c r="R14" s="167">
        <f>P14-Q13</f>
        <v>5948263.41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5.5" customHeight="1">
      <c r="A15" s="28" t="s">
        <v>0</v>
      </c>
      <c r="B15" s="29" t="s">
        <v>0</v>
      </c>
      <c r="C15" s="29" t="s">
        <v>0</v>
      </c>
      <c r="D15" s="132" t="s">
        <v>0</v>
      </c>
      <c r="E15" s="28" t="s">
        <v>0</v>
      </c>
      <c r="F15" s="29" t="s">
        <v>0</v>
      </c>
      <c r="G15" s="29" t="s">
        <v>0</v>
      </c>
      <c r="H15" s="30" t="s">
        <v>0</v>
      </c>
      <c r="I15" s="54" t="s">
        <v>0</v>
      </c>
      <c r="J15" s="37" t="s">
        <v>29</v>
      </c>
      <c r="K15" s="97" t="s">
        <v>0</v>
      </c>
      <c r="L15" s="97" t="s">
        <v>0</v>
      </c>
      <c r="M15" s="98" t="s">
        <v>0</v>
      </c>
      <c r="N15" s="93" t="s">
        <v>30</v>
      </c>
      <c r="O15" s="200">
        <f>O16+O17+O18+O19+O20</f>
        <v>428000</v>
      </c>
      <c r="P15" s="200">
        <f>P16+P17+P18+P19+P20</f>
        <v>0</v>
      </c>
      <c r="Q15" s="200">
        <f>Q16+Q17+Q18+Q19+Q20</f>
        <v>0</v>
      </c>
      <c r="R15" s="200">
        <f>R16+R17+R18+R19+R20</f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31.5" customHeight="1">
      <c r="A16" s="28"/>
      <c r="B16" s="29"/>
      <c r="C16" s="29"/>
      <c r="D16" s="132"/>
      <c r="E16" s="28"/>
      <c r="F16" s="29"/>
      <c r="G16" s="29"/>
      <c r="H16" s="30"/>
      <c r="I16" s="54"/>
      <c r="J16" s="158"/>
      <c r="K16" s="160">
        <v>1</v>
      </c>
      <c r="L16" s="161"/>
      <c r="M16" s="162"/>
      <c r="N16" s="163" t="s">
        <v>50</v>
      </c>
      <c r="O16" s="84">
        <v>3000</v>
      </c>
      <c r="P16" s="201"/>
      <c r="Q16" s="201"/>
      <c r="R16" s="159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7.7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81">
        <v>6000</v>
      </c>
      <c r="P17" s="101"/>
      <c r="Q17" s="101"/>
      <c r="R17" s="102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45" customHeight="1">
      <c r="A18" s="34" t="s">
        <v>0</v>
      </c>
      <c r="B18" s="35" t="s">
        <v>0</v>
      </c>
      <c r="C18" s="35" t="s">
        <v>0</v>
      </c>
      <c r="D18" s="36" t="s">
        <v>0</v>
      </c>
      <c r="E18" s="34" t="s">
        <v>0</v>
      </c>
      <c r="F18" s="35" t="s">
        <v>0</v>
      </c>
      <c r="G18" s="35" t="s">
        <v>0</v>
      </c>
      <c r="H18" s="36" t="s">
        <v>0</v>
      </c>
      <c r="I18" s="55" t="s">
        <v>0</v>
      </c>
      <c r="J18" s="34" t="s">
        <v>0</v>
      </c>
      <c r="K18" s="99" t="s">
        <v>35</v>
      </c>
      <c r="L18" s="99" t="s">
        <v>0</v>
      </c>
      <c r="M18" s="100" t="s">
        <v>0</v>
      </c>
      <c r="N18" s="92" t="s">
        <v>36</v>
      </c>
      <c r="O18" s="81">
        <v>372000</v>
      </c>
      <c r="P18" s="101"/>
      <c r="Q18" s="101"/>
      <c r="R18" s="10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41.25" customHeight="1">
      <c r="A19" s="107"/>
      <c r="B19" s="108"/>
      <c r="C19" s="108"/>
      <c r="D19" s="109"/>
      <c r="E19" s="107"/>
      <c r="F19" s="108"/>
      <c r="G19" s="108"/>
      <c r="H19" s="109"/>
      <c r="I19" s="110"/>
      <c r="J19" s="107"/>
      <c r="K19" s="111" t="s">
        <v>38</v>
      </c>
      <c r="L19" s="111" t="s">
        <v>0</v>
      </c>
      <c r="M19" s="112" t="s">
        <v>0</v>
      </c>
      <c r="N19" s="113" t="s">
        <v>39</v>
      </c>
      <c r="O19" s="114">
        <v>20000</v>
      </c>
      <c r="P19" s="202"/>
      <c r="Q19" s="202"/>
      <c r="R19" s="11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36" customHeigh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64">
        <v>8</v>
      </c>
      <c r="L20" s="111" t="s">
        <v>0</v>
      </c>
      <c r="M20" s="112" t="s">
        <v>0</v>
      </c>
      <c r="N20" s="113" t="s">
        <v>51</v>
      </c>
      <c r="O20" s="114">
        <v>27000</v>
      </c>
      <c r="P20" s="202"/>
      <c r="Q20" s="202"/>
      <c r="R20" s="11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15" customHeigh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35.25" customHeight="1" hidden="1">
      <c r="A22" s="34" t="s">
        <v>0</v>
      </c>
      <c r="B22" s="35" t="s">
        <v>0</v>
      </c>
      <c r="C22" s="35" t="s">
        <v>0</v>
      </c>
      <c r="D22" s="36" t="s">
        <v>0</v>
      </c>
      <c r="E22" s="34" t="s">
        <v>0</v>
      </c>
      <c r="F22" s="35" t="s">
        <v>0</v>
      </c>
      <c r="G22" s="35" t="s">
        <v>0</v>
      </c>
      <c r="H22" s="73" t="s">
        <v>54</v>
      </c>
      <c r="I22" s="74" t="s">
        <v>0</v>
      </c>
      <c r="J22" s="75" t="s">
        <v>0</v>
      </c>
      <c r="K22" s="95" t="s">
        <v>0</v>
      </c>
      <c r="L22" s="95" t="s">
        <v>0</v>
      </c>
      <c r="M22" s="96" t="s">
        <v>0</v>
      </c>
      <c r="N22" s="94" t="s">
        <v>55</v>
      </c>
      <c r="O22" s="168">
        <f>O23</f>
        <v>2013000</v>
      </c>
      <c r="P22" s="167">
        <v>494873.67</v>
      </c>
      <c r="Q22" s="167">
        <f>Q23</f>
        <v>0</v>
      </c>
      <c r="R22" s="167">
        <f>P22-Q22</f>
        <v>494873.67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27.75" customHeight="1" hidden="1">
      <c r="A23" s="28" t="s">
        <v>0</v>
      </c>
      <c r="B23" s="29" t="s">
        <v>0</v>
      </c>
      <c r="C23" s="29" t="s">
        <v>0</v>
      </c>
      <c r="D23" s="132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7">
        <f>O24+O25+O26+O27+O28+O29</f>
        <v>2013000</v>
      </c>
      <c r="P23" s="47">
        <f>P24+P25+P26+P27+P28+P29</f>
        <v>0</v>
      </c>
      <c r="Q23" s="47">
        <f>Q24+Q25+Q26+Q27+Q28+Q29</f>
        <v>0</v>
      </c>
      <c r="R23" s="47">
        <f>P23-Q23</f>
        <v>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247" ht="38.25" customHeight="1" hidden="1">
      <c r="A24" s="28"/>
      <c r="B24" s="29"/>
      <c r="C24" s="29"/>
      <c r="D24" s="132"/>
      <c r="E24" s="28"/>
      <c r="F24" s="29"/>
      <c r="G24" s="29"/>
      <c r="H24" s="30"/>
      <c r="I24" s="54"/>
      <c r="J24" s="158"/>
      <c r="K24" s="160">
        <v>1</v>
      </c>
      <c r="L24" s="161"/>
      <c r="M24" s="162"/>
      <c r="N24" s="163" t="s">
        <v>50</v>
      </c>
      <c r="O24" s="84">
        <v>14000</v>
      </c>
      <c r="P24" s="201"/>
      <c r="Q24" s="201"/>
      <c r="R24" s="159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34.5" customHeight="1" hidden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22</v>
      </c>
      <c r="L25" s="99" t="s">
        <v>0</v>
      </c>
      <c r="M25" s="100" t="s">
        <v>0</v>
      </c>
      <c r="N25" s="92" t="s">
        <v>31</v>
      </c>
      <c r="O25" s="81">
        <v>121000</v>
      </c>
      <c r="P25" s="101"/>
      <c r="Q25" s="101"/>
      <c r="R25" s="10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34.5" customHeight="1" hidden="1">
      <c r="A26" s="34"/>
      <c r="B26" s="35"/>
      <c r="C26" s="35"/>
      <c r="D26" s="36"/>
      <c r="E26" s="34"/>
      <c r="F26" s="35"/>
      <c r="G26" s="35"/>
      <c r="H26" s="36"/>
      <c r="I26" s="55"/>
      <c r="J26" s="34"/>
      <c r="K26" s="149">
        <v>4</v>
      </c>
      <c r="L26" s="99"/>
      <c r="M26" s="100"/>
      <c r="N26" s="92" t="s">
        <v>52</v>
      </c>
      <c r="O26" s="81">
        <v>5000</v>
      </c>
      <c r="P26" s="101"/>
      <c r="Q26" s="101"/>
      <c r="R26" s="10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34.5" customHeight="1" hidden="1">
      <c r="A27" s="34" t="s">
        <v>0</v>
      </c>
      <c r="B27" s="35" t="s">
        <v>0</v>
      </c>
      <c r="C27" s="35" t="s">
        <v>0</v>
      </c>
      <c r="D27" s="36" t="s">
        <v>0</v>
      </c>
      <c r="E27" s="34" t="s">
        <v>0</v>
      </c>
      <c r="F27" s="35" t="s">
        <v>0</v>
      </c>
      <c r="G27" s="35" t="s">
        <v>0</v>
      </c>
      <c r="H27" s="36" t="s">
        <v>0</v>
      </c>
      <c r="I27" s="55" t="s">
        <v>0</v>
      </c>
      <c r="J27" s="34" t="s">
        <v>0</v>
      </c>
      <c r="K27" s="99" t="s">
        <v>35</v>
      </c>
      <c r="L27" s="99" t="s">
        <v>0</v>
      </c>
      <c r="M27" s="100" t="s">
        <v>0</v>
      </c>
      <c r="N27" s="92" t="s">
        <v>36</v>
      </c>
      <c r="O27" s="81">
        <v>1802000</v>
      </c>
      <c r="P27" s="101"/>
      <c r="Q27" s="101"/>
      <c r="R27" s="10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49.5" customHeight="1" hidden="1">
      <c r="A28" s="107"/>
      <c r="B28" s="108"/>
      <c r="C28" s="108"/>
      <c r="D28" s="109"/>
      <c r="E28" s="107"/>
      <c r="F28" s="108"/>
      <c r="G28" s="108"/>
      <c r="H28" s="109"/>
      <c r="I28" s="110"/>
      <c r="J28" s="107"/>
      <c r="K28" s="111" t="s">
        <v>38</v>
      </c>
      <c r="L28" s="111" t="s">
        <v>0</v>
      </c>
      <c r="M28" s="112" t="s">
        <v>0</v>
      </c>
      <c r="N28" s="113" t="s">
        <v>39</v>
      </c>
      <c r="O28" s="114">
        <v>40000</v>
      </c>
      <c r="P28" s="202"/>
      <c r="Q28" s="202"/>
      <c r="R28" s="11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48.75" customHeight="1" hidden="1" thickBot="1">
      <c r="A29" s="107" t="s">
        <v>0</v>
      </c>
      <c r="B29" s="108" t="s">
        <v>0</v>
      </c>
      <c r="C29" s="108" t="s">
        <v>0</v>
      </c>
      <c r="D29" s="109" t="s">
        <v>0</v>
      </c>
      <c r="E29" s="107" t="s">
        <v>0</v>
      </c>
      <c r="F29" s="108" t="s">
        <v>0</v>
      </c>
      <c r="G29" s="108" t="s">
        <v>0</v>
      </c>
      <c r="H29" s="109" t="s">
        <v>0</v>
      </c>
      <c r="I29" s="110" t="s">
        <v>0</v>
      </c>
      <c r="J29" s="107" t="s">
        <v>0</v>
      </c>
      <c r="K29" s="164">
        <v>8</v>
      </c>
      <c r="L29" s="111" t="s">
        <v>0</v>
      </c>
      <c r="M29" s="112" t="s">
        <v>0</v>
      </c>
      <c r="N29" s="113" t="s">
        <v>51</v>
      </c>
      <c r="O29" s="114">
        <v>31000</v>
      </c>
      <c r="P29" s="202"/>
      <c r="Q29" s="202"/>
      <c r="R29" s="118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27.75" customHeight="1" hidden="1" thickBot="1">
      <c r="A30" s="532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32.25" customHeight="1" hidden="1">
      <c r="A31" s="123" t="s">
        <v>0</v>
      </c>
      <c r="B31" s="124" t="s">
        <v>0</v>
      </c>
      <c r="C31" s="124" t="s">
        <v>0</v>
      </c>
      <c r="D31" s="125" t="s">
        <v>0</v>
      </c>
      <c r="E31" s="123" t="s">
        <v>0</v>
      </c>
      <c r="F31" s="124" t="s">
        <v>0</v>
      </c>
      <c r="G31" s="124" t="s">
        <v>0</v>
      </c>
      <c r="H31" s="126" t="s">
        <v>48</v>
      </c>
      <c r="I31" s="127" t="s">
        <v>0</v>
      </c>
      <c r="J31" s="128" t="s">
        <v>0</v>
      </c>
      <c r="K31" s="129" t="s">
        <v>0</v>
      </c>
      <c r="L31" s="129" t="s">
        <v>0</v>
      </c>
      <c r="M31" s="130" t="s">
        <v>0</v>
      </c>
      <c r="N31" s="131" t="s">
        <v>56</v>
      </c>
      <c r="O31" s="169">
        <f>O32</f>
        <v>400000</v>
      </c>
      <c r="P31" s="170">
        <v>1168597.07</v>
      </c>
      <c r="Q31" s="169">
        <f>Q32</f>
        <v>0</v>
      </c>
      <c r="R31" s="170">
        <f>P31-Q31</f>
        <v>1168597.07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ht="27.75" customHeight="1" hidden="1">
      <c r="A32" s="28" t="s">
        <v>0</v>
      </c>
      <c r="B32" s="29" t="s">
        <v>0</v>
      </c>
      <c r="C32" s="29" t="s">
        <v>0</v>
      </c>
      <c r="D32" s="30" t="s">
        <v>0</v>
      </c>
      <c r="E32" s="28" t="s">
        <v>0</v>
      </c>
      <c r="F32" s="29" t="s">
        <v>0</v>
      </c>
      <c r="G32" s="29" t="s">
        <v>0</v>
      </c>
      <c r="H32" s="30" t="s">
        <v>0</v>
      </c>
      <c r="I32" s="54" t="s">
        <v>0</v>
      </c>
      <c r="J32" s="37" t="s">
        <v>29</v>
      </c>
      <c r="K32" s="97" t="s">
        <v>0</v>
      </c>
      <c r="L32" s="97" t="s">
        <v>0</v>
      </c>
      <c r="M32" s="98" t="s">
        <v>0</v>
      </c>
      <c r="N32" s="93" t="s">
        <v>30</v>
      </c>
      <c r="O32" s="47">
        <f>O33+O34+O35+O36+O37+O38</f>
        <v>400000</v>
      </c>
      <c r="P32" s="47">
        <f>P33+P34+P35+P36+P37+P38</f>
        <v>0</v>
      </c>
      <c r="Q32" s="47">
        <f>Q33+Q34+Q35+Q36+Q37+Q38</f>
        <v>0</v>
      </c>
      <c r="R32" s="47">
        <f>P32-Q32</f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spans="1:247" ht="33" customHeight="1" hidden="1">
      <c r="A33" s="28"/>
      <c r="B33" s="29"/>
      <c r="C33" s="29"/>
      <c r="D33" s="30"/>
      <c r="E33" s="28"/>
      <c r="F33" s="29"/>
      <c r="G33" s="29"/>
      <c r="H33" s="30"/>
      <c r="I33" s="54"/>
      <c r="J33" s="158"/>
      <c r="K33" s="160">
        <v>1</v>
      </c>
      <c r="L33" s="161"/>
      <c r="M33" s="162"/>
      <c r="N33" s="163" t="s">
        <v>50</v>
      </c>
      <c r="O33" s="84">
        <v>23000</v>
      </c>
      <c r="P33" s="201"/>
      <c r="Q33" s="201"/>
      <c r="R33" s="16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spans="1:247" ht="35.25" customHeight="1" hidden="1">
      <c r="A34" s="28"/>
      <c r="B34" s="29"/>
      <c r="C34" s="29"/>
      <c r="D34" s="30"/>
      <c r="E34" s="28"/>
      <c r="F34" s="29"/>
      <c r="G34" s="29"/>
      <c r="H34" s="30"/>
      <c r="I34" s="54"/>
      <c r="J34" s="158"/>
      <c r="K34" s="99" t="s">
        <v>22</v>
      </c>
      <c r="L34" s="99" t="s">
        <v>0</v>
      </c>
      <c r="M34" s="100" t="s">
        <v>0</v>
      </c>
      <c r="N34" s="92" t="s">
        <v>31</v>
      </c>
      <c r="O34" s="81">
        <v>3000</v>
      </c>
      <c r="P34" s="101"/>
      <c r="Q34" s="101"/>
      <c r="R34" s="16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spans="1:247" ht="27.75" customHeight="1" hidden="1">
      <c r="A35" s="28"/>
      <c r="B35" s="29"/>
      <c r="C35" s="29"/>
      <c r="D35" s="30"/>
      <c r="E35" s="28"/>
      <c r="F35" s="29"/>
      <c r="G35" s="29"/>
      <c r="H35" s="30"/>
      <c r="I35" s="54"/>
      <c r="J35" s="158"/>
      <c r="K35" s="149">
        <v>4</v>
      </c>
      <c r="L35" s="99"/>
      <c r="M35" s="100"/>
      <c r="N35" s="92" t="s">
        <v>52</v>
      </c>
      <c r="O35" s="81"/>
      <c r="P35" s="101"/>
      <c r="Q35" s="101"/>
      <c r="R35" s="16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247" ht="34.5" customHeight="1" hidden="1">
      <c r="A36" s="34" t="s">
        <v>0</v>
      </c>
      <c r="B36" s="35" t="s">
        <v>0</v>
      </c>
      <c r="C36" s="35" t="s">
        <v>0</v>
      </c>
      <c r="D36" s="36" t="s">
        <v>0</v>
      </c>
      <c r="E36" s="34" t="s">
        <v>0</v>
      </c>
      <c r="F36" s="35" t="s">
        <v>0</v>
      </c>
      <c r="G36" s="35" t="s">
        <v>0</v>
      </c>
      <c r="H36" s="36" t="s">
        <v>0</v>
      </c>
      <c r="I36" s="55" t="s">
        <v>0</v>
      </c>
      <c r="J36" s="34" t="s">
        <v>0</v>
      </c>
      <c r="K36" s="99" t="s">
        <v>35</v>
      </c>
      <c r="L36" s="99" t="s">
        <v>0</v>
      </c>
      <c r="M36" s="100" t="s">
        <v>0</v>
      </c>
      <c r="N36" s="92" t="s">
        <v>36</v>
      </c>
      <c r="O36" s="81">
        <v>371000</v>
      </c>
      <c r="P36" s="101"/>
      <c r="Q36" s="101"/>
      <c r="R36" s="102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47" ht="45.75" customHeight="1" hidden="1">
      <c r="A37" s="34" t="s">
        <v>0</v>
      </c>
      <c r="B37" s="35" t="s">
        <v>0</v>
      </c>
      <c r="C37" s="35" t="s">
        <v>0</v>
      </c>
      <c r="D37" s="36" t="s">
        <v>0</v>
      </c>
      <c r="E37" s="34" t="s">
        <v>0</v>
      </c>
      <c r="F37" s="35" t="s">
        <v>0</v>
      </c>
      <c r="G37" s="35" t="s">
        <v>0</v>
      </c>
      <c r="H37" s="36" t="s">
        <v>0</v>
      </c>
      <c r="I37" s="55" t="s">
        <v>0</v>
      </c>
      <c r="J37" s="34" t="s">
        <v>0</v>
      </c>
      <c r="K37" s="111" t="s">
        <v>38</v>
      </c>
      <c r="L37" s="111" t="s">
        <v>0</v>
      </c>
      <c r="M37" s="112" t="s">
        <v>0</v>
      </c>
      <c r="N37" s="113" t="s">
        <v>39</v>
      </c>
      <c r="O37" s="114">
        <v>3000</v>
      </c>
      <c r="P37" s="202"/>
      <c r="Q37" s="202"/>
      <c r="R37" s="102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spans="1:247" ht="51.75" customHeight="1" hidden="1" thickBot="1">
      <c r="A38" s="41" t="s">
        <v>0</v>
      </c>
      <c r="B38" s="42" t="s">
        <v>0</v>
      </c>
      <c r="C38" s="42" t="s">
        <v>0</v>
      </c>
      <c r="D38" s="43" t="s">
        <v>0</v>
      </c>
      <c r="E38" s="41" t="s">
        <v>0</v>
      </c>
      <c r="F38" s="42" t="s">
        <v>0</v>
      </c>
      <c r="G38" s="42" t="s">
        <v>0</v>
      </c>
      <c r="H38" s="43" t="s">
        <v>0</v>
      </c>
      <c r="I38" s="56" t="s">
        <v>0</v>
      </c>
      <c r="J38" s="41" t="s">
        <v>0</v>
      </c>
      <c r="K38" s="166">
        <v>8</v>
      </c>
      <c r="L38" s="115" t="s">
        <v>0</v>
      </c>
      <c r="M38" s="116" t="s">
        <v>0</v>
      </c>
      <c r="N38" s="117" t="s">
        <v>51</v>
      </c>
      <c r="O38" s="91"/>
      <c r="P38" s="203"/>
      <c r="Q38" s="203"/>
      <c r="R38" s="10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3.5" customHeight="1" hidden="1" thickBo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429"/>
      <c r="L39" s="173"/>
      <c r="M39" s="173"/>
      <c r="N39" s="174"/>
      <c r="O39" s="175"/>
      <c r="P39" s="175"/>
      <c r="Q39" s="175"/>
      <c r="R39" s="17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38.25" customHeight="1" hidden="1">
      <c r="A40" s="123" t="s">
        <v>0</v>
      </c>
      <c r="B40" s="124" t="s">
        <v>0</v>
      </c>
      <c r="C40" s="124" t="s">
        <v>0</v>
      </c>
      <c r="D40" s="125" t="s">
        <v>0</v>
      </c>
      <c r="E40" s="123" t="s">
        <v>0</v>
      </c>
      <c r="F40" s="124"/>
      <c r="G40" s="124" t="s">
        <v>0</v>
      </c>
      <c r="H40" s="430" t="s">
        <v>17</v>
      </c>
      <c r="I40" s="127" t="s">
        <v>0</v>
      </c>
      <c r="J40" s="128" t="s">
        <v>0</v>
      </c>
      <c r="K40" s="129" t="s">
        <v>0</v>
      </c>
      <c r="L40" s="129" t="s">
        <v>0</v>
      </c>
      <c r="M40" s="130" t="s">
        <v>0</v>
      </c>
      <c r="N40" s="131" t="s">
        <v>127</v>
      </c>
      <c r="O40" s="169">
        <f aca="true" t="shared" si="0" ref="O40:R41">O41</f>
        <v>337000</v>
      </c>
      <c r="P40" s="170">
        <f t="shared" si="0"/>
        <v>0</v>
      </c>
      <c r="Q40" s="170">
        <f t="shared" si="0"/>
        <v>0</v>
      </c>
      <c r="R40" s="170">
        <f t="shared" si="0"/>
        <v>0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ht="27" customHeight="1" hidden="1">
      <c r="A41" s="28" t="s">
        <v>0</v>
      </c>
      <c r="B41" s="29" t="s">
        <v>0</v>
      </c>
      <c r="C41" s="29" t="s">
        <v>0</v>
      </c>
      <c r="D41" s="30" t="s">
        <v>0</v>
      </c>
      <c r="E41" s="28" t="s">
        <v>0</v>
      </c>
      <c r="F41" s="29" t="s">
        <v>0</v>
      </c>
      <c r="G41" s="29" t="s">
        <v>0</v>
      </c>
      <c r="H41" s="30" t="s">
        <v>0</v>
      </c>
      <c r="I41" s="54" t="s">
        <v>0</v>
      </c>
      <c r="J41" s="37" t="s">
        <v>29</v>
      </c>
      <c r="K41" s="97" t="s">
        <v>0</v>
      </c>
      <c r="L41" s="97" t="s">
        <v>0</v>
      </c>
      <c r="M41" s="98" t="s">
        <v>0</v>
      </c>
      <c r="N41" s="93" t="s">
        <v>30</v>
      </c>
      <c r="O41" s="47">
        <f t="shared" si="0"/>
        <v>337000</v>
      </c>
      <c r="P41" s="47">
        <f t="shared" si="0"/>
        <v>0</v>
      </c>
      <c r="Q41" s="47">
        <f t="shared" si="0"/>
        <v>0</v>
      </c>
      <c r="R41" s="47">
        <f t="shared" si="0"/>
        <v>0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spans="1:247" ht="27.75" customHeight="1" hidden="1">
      <c r="A42" s="28"/>
      <c r="B42" s="29"/>
      <c r="C42" s="29"/>
      <c r="D42" s="30"/>
      <c r="E42" s="28"/>
      <c r="F42" s="29"/>
      <c r="G42" s="29"/>
      <c r="H42" s="30"/>
      <c r="I42" s="54"/>
      <c r="J42" s="158"/>
      <c r="K42" s="160" t="s">
        <v>35</v>
      </c>
      <c r="L42" s="161"/>
      <c r="M42" s="162"/>
      <c r="N42" s="163" t="s">
        <v>128</v>
      </c>
      <c r="O42" s="84">
        <v>337000</v>
      </c>
      <c r="P42" s="201"/>
      <c r="Q42" s="201"/>
      <c r="R42" s="16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spans="1:17" ht="23.25" customHeight="1">
      <c r="A43" s="120" t="s">
        <v>139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1"/>
      <c r="Q43" s="121"/>
    </row>
    <row r="44" spans="1:18" ht="23.25" customHeight="1">
      <c r="A44" s="150" t="s">
        <v>132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21"/>
      <c r="Q44" s="486"/>
      <c r="R44" s="486"/>
    </row>
    <row r="45" spans="1:18" ht="17.25" customHeight="1">
      <c r="A45" s="150" t="s">
        <v>129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486"/>
      <c r="R45" s="486"/>
    </row>
    <row r="46" spans="1:18" ht="18" customHeight="1">
      <c r="A46" s="150" t="s">
        <v>130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486"/>
      <c r="R46" s="486"/>
    </row>
    <row r="47" spans="1:18" ht="18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414"/>
      <c r="R47" s="414"/>
    </row>
    <row r="48" spans="1:18" ht="19.5" customHeight="1">
      <c r="A48" s="152" t="s">
        <v>131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1"/>
      <c r="P48" s="151"/>
      <c r="Q48" s="486" t="s">
        <v>109</v>
      </c>
      <c r="R48" s="486"/>
    </row>
    <row r="49" spans="1:18" ht="23.25" customHeight="1" thickBo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486" t="s">
        <v>118</v>
      </c>
      <c r="R49" s="486"/>
    </row>
    <row r="50" spans="1:16" ht="12.75" customHeight="1">
      <c r="A50" s="526" t="s">
        <v>177</v>
      </c>
      <c r="B50" s="517" t="s">
        <v>178</v>
      </c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9"/>
    </row>
    <row r="51" spans="1:16" ht="57.75" customHeight="1">
      <c r="A51" s="527"/>
      <c r="B51" s="520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2"/>
    </row>
    <row r="52" spans="1:18" ht="15" customHeight="1" thickBot="1">
      <c r="A52" s="528"/>
      <c r="B52" s="523"/>
      <c r="C52" s="524"/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5"/>
      <c r="Q52" s="486"/>
      <c r="R52" s="486"/>
    </row>
    <row r="53" spans="17:18" ht="15" customHeight="1">
      <c r="Q53" s="486"/>
      <c r="R53" s="486"/>
    </row>
    <row r="54" spans="17:18" ht="15" customHeight="1">
      <c r="Q54" s="486"/>
      <c r="R54" s="486"/>
    </row>
    <row r="55" spans="17:18" ht="15" customHeight="1">
      <c r="Q55" s="486"/>
      <c r="R55" s="486"/>
    </row>
  </sheetData>
  <sheetProtection/>
  <mergeCells count="26">
    <mergeCell ref="Q53:R53"/>
    <mergeCell ref="Q54:R54"/>
    <mergeCell ref="Q55:R55"/>
    <mergeCell ref="Q45:R45"/>
    <mergeCell ref="Q46:R46"/>
    <mergeCell ref="Q48:R48"/>
    <mergeCell ref="Q49:R49"/>
    <mergeCell ref="A4:R5"/>
    <mergeCell ref="A6:R7"/>
    <mergeCell ref="A8:C8"/>
    <mergeCell ref="A30:R30"/>
    <mergeCell ref="O10:O12"/>
    <mergeCell ref="R10:R12"/>
    <mergeCell ref="D8:P8"/>
    <mergeCell ref="P10:P12"/>
    <mergeCell ref="Q10:Q12"/>
    <mergeCell ref="A10:D10"/>
    <mergeCell ref="E10:H10"/>
    <mergeCell ref="J10:M10"/>
    <mergeCell ref="A11:D11"/>
    <mergeCell ref="E11:H11"/>
    <mergeCell ref="Q52:R52"/>
    <mergeCell ref="J11:M11"/>
    <mergeCell ref="B50:P52"/>
    <mergeCell ref="Q44:R44"/>
    <mergeCell ref="A50:A52"/>
  </mergeCells>
  <printOptions/>
  <pageMargins left="0.5511811023622047" right="0.35433070866141736" top="0.3937007874015748" bottom="0.1968503937007874" header="0.5118110236220472" footer="0.5118110236220472"/>
  <pageSetup horizontalDpi="300" verticalDpi="300" orientation="portrait" paperSize="9" scale="53" r:id="rId1"/>
  <headerFooter alignWithMargins="0"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80"/>
  <sheetViews>
    <sheetView tabSelected="1" zoomScalePageLayoutView="0" workbookViewId="0" topLeftCell="A64">
      <selection activeCell="B67" sqref="B67:O69"/>
    </sheetView>
  </sheetViews>
  <sheetFormatPr defaultColWidth="5.7109375" defaultRowHeight="10.5" customHeight="1"/>
  <cols>
    <col min="1" max="1" width="7.57421875" style="9" customWidth="1"/>
    <col min="2" max="2" width="4.28125" style="9" customWidth="1"/>
    <col min="3" max="3" width="4.421875" style="9" customWidth="1"/>
    <col min="4" max="4" width="4.57421875" style="9" customWidth="1"/>
    <col min="5" max="7" width="3.57421875" style="9" bestFit="1" customWidth="1"/>
    <col min="8" max="8" width="5.00390625" style="9" customWidth="1"/>
    <col min="9" max="9" width="4.140625" style="9" customWidth="1"/>
    <col min="10" max="10" width="4.421875" style="9" customWidth="1"/>
    <col min="11" max="11" width="4.140625" style="9" customWidth="1"/>
    <col min="12" max="12" width="0.13671875" style="9" hidden="1" customWidth="1"/>
    <col min="13" max="13" width="3.57421875" style="9" hidden="1" customWidth="1"/>
    <col min="14" max="14" width="42.8515625" style="9" customWidth="1"/>
    <col min="15" max="15" width="17.00390625" style="9" customWidth="1"/>
    <col min="16" max="16" width="19.7109375" style="9" customWidth="1"/>
    <col min="17" max="17" width="19.140625" style="9" customWidth="1"/>
    <col min="18" max="18" width="19.57421875" style="9" customWidth="1"/>
    <col min="19" max="19" width="5.7109375" style="9" hidden="1" customWidth="1"/>
    <col min="20" max="25" width="3.7109375" style="9" customWidth="1"/>
    <col min="26" max="26" width="36.140625" style="9" customWidth="1"/>
    <col min="27" max="27" width="15.28125" style="9" customWidth="1"/>
    <col min="28" max="248" width="5.7109375" style="9" bestFit="1" customWidth="1"/>
    <col min="249" max="16384" width="5.7109375" style="9" customWidth="1"/>
  </cols>
  <sheetData>
    <row r="1" spans="1:248" ht="12.75" customHeight="1">
      <c r="A1" s="529" t="s">
        <v>15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2.75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0.5" customHeight="1">
      <c r="A3" s="546" t="s">
        <v>176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27" customHeight="1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9.5">
      <c r="A5" s="547" t="s">
        <v>1</v>
      </c>
      <c r="B5" s="547" t="s">
        <v>0</v>
      </c>
      <c r="C5" s="547" t="s">
        <v>0</v>
      </c>
      <c r="D5" s="545" t="s">
        <v>104</v>
      </c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3" t="s">
        <v>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13.5" customHeight="1" thickBot="1">
      <c r="A6" s="68" t="s">
        <v>0</v>
      </c>
      <c r="B6" s="68" t="s">
        <v>0</v>
      </c>
      <c r="C6" s="69" t="s">
        <v>0</v>
      </c>
      <c r="D6" s="69" t="s">
        <v>0</v>
      </c>
      <c r="E6" s="69" t="s">
        <v>0</v>
      </c>
      <c r="F6" s="69" t="s">
        <v>0</v>
      </c>
      <c r="G6" s="69" t="s">
        <v>0</v>
      </c>
      <c r="H6" s="69" t="s">
        <v>0</v>
      </c>
      <c r="I6" s="69" t="s">
        <v>0</v>
      </c>
      <c r="J6" s="69" t="s">
        <v>0</v>
      </c>
      <c r="K6" s="69" t="s">
        <v>0</v>
      </c>
      <c r="L6" s="69" t="s">
        <v>0</v>
      </c>
      <c r="M6" s="69" t="s">
        <v>0</v>
      </c>
      <c r="N6" s="69" t="s">
        <v>0</v>
      </c>
      <c r="O6" s="5" t="s">
        <v>0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23.25" customHeight="1" thickBot="1" thickTop="1">
      <c r="A7" s="508" t="s">
        <v>2</v>
      </c>
      <c r="B7" s="509" t="s">
        <v>0</v>
      </c>
      <c r="C7" s="509" t="s">
        <v>0</v>
      </c>
      <c r="D7" s="510" t="s">
        <v>0</v>
      </c>
      <c r="E7" s="508" t="s">
        <v>3</v>
      </c>
      <c r="F7" s="509" t="s">
        <v>0</v>
      </c>
      <c r="G7" s="509" t="s">
        <v>0</v>
      </c>
      <c r="H7" s="510" t="s">
        <v>0</v>
      </c>
      <c r="I7" s="49" t="s">
        <v>4</v>
      </c>
      <c r="J7" s="511" t="s">
        <v>5</v>
      </c>
      <c r="K7" s="512" t="s">
        <v>0</v>
      </c>
      <c r="L7" s="512" t="s">
        <v>0</v>
      </c>
      <c r="M7" s="513" t="s">
        <v>0</v>
      </c>
      <c r="N7" s="17" t="s">
        <v>0</v>
      </c>
      <c r="O7" s="535" t="s">
        <v>114</v>
      </c>
      <c r="P7" s="548" t="s">
        <v>126</v>
      </c>
      <c r="Q7" s="542" t="s">
        <v>133</v>
      </c>
      <c r="R7" s="538" t="s">
        <v>134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14.25" customHeight="1" thickBot="1">
      <c r="A8" s="514" t="s">
        <v>6</v>
      </c>
      <c r="B8" s="515" t="s">
        <v>0</v>
      </c>
      <c r="C8" s="515" t="s">
        <v>0</v>
      </c>
      <c r="D8" s="516" t="s">
        <v>0</v>
      </c>
      <c r="E8" s="514" t="s">
        <v>6</v>
      </c>
      <c r="F8" s="515" t="s">
        <v>0</v>
      </c>
      <c r="G8" s="515" t="s">
        <v>0</v>
      </c>
      <c r="H8" s="516" t="s">
        <v>0</v>
      </c>
      <c r="I8" s="50" t="s">
        <v>7</v>
      </c>
      <c r="J8" s="514" t="s">
        <v>6</v>
      </c>
      <c r="K8" s="515" t="s">
        <v>0</v>
      </c>
      <c r="L8" s="515" t="s">
        <v>0</v>
      </c>
      <c r="M8" s="516" t="s">
        <v>0</v>
      </c>
      <c r="N8" s="18" t="s">
        <v>8</v>
      </c>
      <c r="O8" s="536"/>
      <c r="P8" s="549"/>
      <c r="Q8" s="543"/>
      <c r="R8" s="53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122.25" customHeight="1" thickBot="1" thickTop="1">
      <c r="A9" s="11" t="s">
        <v>9</v>
      </c>
      <c r="B9" s="6" t="s">
        <v>10</v>
      </c>
      <c r="C9" s="6" t="s">
        <v>11</v>
      </c>
      <c r="D9" s="12" t="s">
        <v>12</v>
      </c>
      <c r="E9" s="11" t="s">
        <v>9</v>
      </c>
      <c r="F9" s="6" t="s">
        <v>10</v>
      </c>
      <c r="G9" s="6" t="s">
        <v>11</v>
      </c>
      <c r="H9" s="12" t="s">
        <v>12</v>
      </c>
      <c r="I9" s="51" t="s">
        <v>9</v>
      </c>
      <c r="J9" s="11" t="s">
        <v>9</v>
      </c>
      <c r="K9" s="6" t="s">
        <v>10</v>
      </c>
      <c r="L9" s="6" t="s">
        <v>11</v>
      </c>
      <c r="M9" s="12" t="s">
        <v>12</v>
      </c>
      <c r="N9" s="19" t="s">
        <v>0</v>
      </c>
      <c r="O9" s="537"/>
      <c r="P9" s="550"/>
      <c r="Q9" s="544"/>
      <c r="R9" s="540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21.75" customHeight="1" hidden="1">
      <c r="A10" s="13" t="s">
        <v>0</v>
      </c>
      <c r="B10" s="7" t="s">
        <v>0</v>
      </c>
      <c r="C10" s="7" t="s">
        <v>0</v>
      </c>
      <c r="D10" s="14" t="s">
        <v>0</v>
      </c>
      <c r="E10" s="13" t="s">
        <v>0</v>
      </c>
      <c r="F10" s="7" t="s">
        <v>0</v>
      </c>
      <c r="G10" s="7" t="s">
        <v>0</v>
      </c>
      <c r="H10" s="14" t="s">
        <v>0</v>
      </c>
      <c r="I10" s="52" t="s">
        <v>0</v>
      </c>
      <c r="J10" s="13" t="s">
        <v>0</v>
      </c>
      <c r="K10" s="7" t="s">
        <v>0</v>
      </c>
      <c r="L10" s="7" t="s">
        <v>0</v>
      </c>
      <c r="M10" s="14" t="s">
        <v>0</v>
      </c>
      <c r="N10" s="20" t="s">
        <v>0</v>
      </c>
      <c r="O10" s="25" t="s"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14.25" hidden="1" thickBot="1" thickTop="1">
      <c r="A11" s="13" t="s">
        <v>0</v>
      </c>
      <c r="B11" s="7" t="s">
        <v>0</v>
      </c>
      <c r="C11" s="7" t="s">
        <v>0</v>
      </c>
      <c r="D11" s="14" t="s">
        <v>0</v>
      </c>
      <c r="E11" s="13" t="s">
        <v>0</v>
      </c>
      <c r="F11" s="7" t="s">
        <v>0</v>
      </c>
      <c r="G11" s="7" t="s">
        <v>0</v>
      </c>
      <c r="H11" s="14" t="s">
        <v>0</v>
      </c>
      <c r="I11" s="52" t="s">
        <v>0</v>
      </c>
      <c r="J11" s="13" t="s">
        <v>0</v>
      </c>
      <c r="K11" s="7" t="s">
        <v>0</v>
      </c>
      <c r="L11" s="7" t="s">
        <v>0</v>
      </c>
      <c r="M11" s="14" t="s">
        <v>0</v>
      </c>
      <c r="N11" s="21" t="s">
        <v>0</v>
      </c>
      <c r="O11" s="23" t="s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14.25" hidden="1" thickBot="1" thickTop="1">
      <c r="A12" s="15" t="s">
        <v>0</v>
      </c>
      <c r="B12" s="8" t="s">
        <v>0</v>
      </c>
      <c r="C12" s="8" t="s">
        <v>0</v>
      </c>
      <c r="D12" s="16" t="s">
        <v>0</v>
      </c>
      <c r="E12" s="15" t="s">
        <v>0</v>
      </c>
      <c r="F12" s="8" t="s">
        <v>0</v>
      </c>
      <c r="G12" s="8" t="s">
        <v>0</v>
      </c>
      <c r="H12" s="16" t="s">
        <v>0</v>
      </c>
      <c r="I12" s="53" t="s">
        <v>0</v>
      </c>
      <c r="J12" s="15" t="s">
        <v>0</v>
      </c>
      <c r="K12" s="8" t="s">
        <v>0</v>
      </c>
      <c r="L12" s="8" t="s">
        <v>0</v>
      </c>
      <c r="M12" s="16" t="s">
        <v>0</v>
      </c>
      <c r="N12" s="22" t="s">
        <v>0</v>
      </c>
      <c r="O12" s="24" t="s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23.25" customHeight="1" thickBot="1" thickTop="1">
      <c r="A13" s="53"/>
      <c r="B13" s="104"/>
      <c r="C13" s="104"/>
      <c r="D13" s="105"/>
      <c r="E13" s="53"/>
      <c r="F13" s="104"/>
      <c r="G13" s="104"/>
      <c r="H13" s="105"/>
      <c r="I13" s="53"/>
      <c r="J13" s="53"/>
      <c r="K13" s="104"/>
      <c r="L13" s="104"/>
      <c r="M13" s="105"/>
      <c r="N13" s="22"/>
      <c r="O13" s="106"/>
      <c r="P13"/>
      <c r="Q13" s="310">
        <v>2000000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0.25" customHeight="1" thickBot="1">
      <c r="A14" s="53"/>
      <c r="B14" s="104"/>
      <c r="C14" s="104"/>
      <c r="D14" s="105"/>
      <c r="E14" s="53"/>
      <c r="F14" s="104"/>
      <c r="G14" s="104"/>
      <c r="H14" s="105"/>
      <c r="I14" s="53"/>
      <c r="J14" s="53"/>
      <c r="K14" s="104"/>
      <c r="L14" s="104"/>
      <c r="M14" s="105"/>
      <c r="N14" s="22"/>
      <c r="O14" s="106"/>
      <c r="P14" s="241">
        <v>14064008.36</v>
      </c>
      <c r="Q14" s="208">
        <f>Q15</f>
        <v>0</v>
      </c>
      <c r="R14" s="241">
        <f>P14-Q14</f>
        <v>14064008.36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30" customHeight="1">
      <c r="A15" s="66" t="s">
        <v>13</v>
      </c>
      <c r="B15" s="65" t="s">
        <v>14</v>
      </c>
      <c r="C15" s="65" t="s">
        <v>0</v>
      </c>
      <c r="D15" s="67" t="s">
        <v>0</v>
      </c>
      <c r="E15" s="28" t="s">
        <v>0</v>
      </c>
      <c r="F15" s="29" t="s">
        <v>0</v>
      </c>
      <c r="G15" s="29" t="s">
        <v>0</v>
      </c>
      <c r="H15" s="30" t="s">
        <v>0</v>
      </c>
      <c r="I15" s="54" t="s">
        <v>0</v>
      </c>
      <c r="J15" s="28" t="s">
        <v>0</v>
      </c>
      <c r="K15" s="29" t="s">
        <v>0</v>
      </c>
      <c r="L15" s="29" t="s">
        <v>0</v>
      </c>
      <c r="M15" s="30" t="s">
        <v>0</v>
      </c>
      <c r="N15" s="453" t="s">
        <v>15</v>
      </c>
      <c r="O15" s="44">
        <f aca="true" t="shared" si="0" ref="O15:R16">O16</f>
        <v>8661000</v>
      </c>
      <c r="P15" s="44">
        <f>P16</f>
        <v>0</v>
      </c>
      <c r="Q15" s="44">
        <f t="shared" si="0"/>
        <v>0</v>
      </c>
      <c r="R15" s="44">
        <f t="shared" si="0"/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30" customHeight="1">
      <c r="A16" s="66" t="s">
        <v>0</v>
      </c>
      <c r="B16" s="65" t="s">
        <v>0</v>
      </c>
      <c r="C16" s="198" t="s">
        <v>17</v>
      </c>
      <c r="D16" s="199" t="s">
        <v>0</v>
      </c>
      <c r="E16" s="31" t="s">
        <v>0</v>
      </c>
      <c r="F16" s="32" t="s">
        <v>0</v>
      </c>
      <c r="G16" s="32" t="s">
        <v>0</v>
      </c>
      <c r="H16" s="33" t="s">
        <v>0</v>
      </c>
      <c r="I16" s="57" t="s">
        <v>0</v>
      </c>
      <c r="J16" s="31" t="s">
        <v>0</v>
      </c>
      <c r="K16" s="32" t="s">
        <v>0</v>
      </c>
      <c r="L16" s="32" t="s">
        <v>0</v>
      </c>
      <c r="M16" s="33" t="s">
        <v>0</v>
      </c>
      <c r="N16" s="454" t="s">
        <v>47</v>
      </c>
      <c r="O16" s="45">
        <f t="shared" si="0"/>
        <v>8661000</v>
      </c>
      <c r="P16" s="45">
        <f>P17</f>
        <v>0</v>
      </c>
      <c r="Q16" s="45">
        <f t="shared" si="0"/>
        <v>0</v>
      </c>
      <c r="R16" s="45">
        <f aca="true" t="shared" si="1" ref="R16:R62">P16-Q16</f>
        <v>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30" customHeight="1">
      <c r="A17" s="66" t="s">
        <v>0</v>
      </c>
      <c r="B17" s="65" t="s">
        <v>0</v>
      </c>
      <c r="C17" s="65" t="s">
        <v>0</v>
      </c>
      <c r="D17" s="180" t="s">
        <v>54</v>
      </c>
      <c r="E17" s="59" t="s">
        <v>0</v>
      </c>
      <c r="F17" s="60" t="s">
        <v>0</v>
      </c>
      <c r="G17" s="60" t="s">
        <v>0</v>
      </c>
      <c r="H17" s="58" t="s">
        <v>0</v>
      </c>
      <c r="I17" s="61" t="s">
        <v>0</v>
      </c>
      <c r="J17" s="59" t="s">
        <v>0</v>
      </c>
      <c r="K17" s="60" t="s">
        <v>0</v>
      </c>
      <c r="L17" s="60" t="s">
        <v>0</v>
      </c>
      <c r="M17" s="58" t="s">
        <v>0</v>
      </c>
      <c r="N17" s="455" t="s">
        <v>57</v>
      </c>
      <c r="O17" s="48">
        <f>O18+O24+O31+O39+O50</f>
        <v>8661000</v>
      </c>
      <c r="P17" s="48">
        <f>P18+P24+P31+P39+P50</f>
        <v>0</v>
      </c>
      <c r="Q17" s="48">
        <f>Q18+Q24+Q31+Q39+Q50</f>
        <v>0</v>
      </c>
      <c r="R17" s="48">
        <f>R18+R24+R31+R39+R50</f>
        <v>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30" customHeight="1">
      <c r="A18" s="70" t="s">
        <v>13</v>
      </c>
      <c r="B18" s="71" t="s">
        <v>14</v>
      </c>
      <c r="C18" s="71" t="s">
        <v>17</v>
      </c>
      <c r="D18" s="72" t="s">
        <v>54</v>
      </c>
      <c r="E18" s="70" t="s">
        <v>17</v>
      </c>
      <c r="F18" s="71" t="s">
        <v>28</v>
      </c>
      <c r="G18" s="71" t="s">
        <v>49</v>
      </c>
      <c r="H18" s="73" t="s">
        <v>29</v>
      </c>
      <c r="I18" s="74" t="s">
        <v>0</v>
      </c>
      <c r="J18" s="75" t="s">
        <v>0</v>
      </c>
      <c r="K18" s="76" t="s">
        <v>0</v>
      </c>
      <c r="L18" s="76" t="s">
        <v>0</v>
      </c>
      <c r="M18" s="73" t="s">
        <v>0</v>
      </c>
      <c r="N18" s="456" t="s">
        <v>58</v>
      </c>
      <c r="O18" s="78">
        <f aca="true" t="shared" si="2" ref="O18:Q19">O19</f>
        <v>3872000</v>
      </c>
      <c r="P18" s="78">
        <f t="shared" si="2"/>
        <v>0</v>
      </c>
      <c r="Q18" s="78">
        <f t="shared" si="2"/>
        <v>0</v>
      </c>
      <c r="R18" s="78">
        <f t="shared" si="1"/>
        <v>0</v>
      </c>
      <c r="S18"/>
      <c r="T18" s="438"/>
      <c r="U18" s="438"/>
      <c r="V18" s="437"/>
      <c r="W18" s="438"/>
      <c r="X18" s="438"/>
      <c r="Y18" s="439"/>
      <c r="Z18" s="440"/>
      <c r="AA18" s="441"/>
      <c r="AB18" s="436"/>
      <c r="AC18" s="436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22.5" customHeight="1">
      <c r="A19" s="34" t="s">
        <v>0</v>
      </c>
      <c r="B19" s="35" t="s">
        <v>0</v>
      </c>
      <c r="C19" s="63" t="s">
        <v>0</v>
      </c>
      <c r="D19" s="64" t="s">
        <v>0</v>
      </c>
      <c r="E19" s="62" t="s">
        <v>0</v>
      </c>
      <c r="F19" s="63" t="s">
        <v>0</v>
      </c>
      <c r="G19" s="63" t="s">
        <v>0</v>
      </c>
      <c r="H19" s="36" t="s">
        <v>0</v>
      </c>
      <c r="I19" s="55" t="s">
        <v>22</v>
      </c>
      <c r="J19" s="34" t="s">
        <v>0</v>
      </c>
      <c r="K19" s="35" t="s">
        <v>0</v>
      </c>
      <c r="L19" s="35" t="s">
        <v>0</v>
      </c>
      <c r="M19" s="36" t="s">
        <v>0</v>
      </c>
      <c r="N19" s="457" t="s">
        <v>23</v>
      </c>
      <c r="O19" s="46">
        <f t="shared" si="2"/>
        <v>3872000</v>
      </c>
      <c r="P19" s="46">
        <f t="shared" si="2"/>
        <v>0</v>
      </c>
      <c r="Q19" s="46">
        <f t="shared" si="2"/>
        <v>0</v>
      </c>
      <c r="R19" s="46">
        <f>R20</f>
        <v>0</v>
      </c>
      <c r="S19"/>
      <c r="T19" s="438"/>
      <c r="U19" s="438"/>
      <c r="V19" s="439"/>
      <c r="W19" s="445"/>
      <c r="X19" s="438"/>
      <c r="Y19" s="439"/>
      <c r="Z19" s="446"/>
      <c r="AA19" s="447"/>
      <c r="AB19" s="436"/>
      <c r="AC19" s="436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30" customHeight="1">
      <c r="A20" s="28" t="s">
        <v>0</v>
      </c>
      <c r="B20" s="29" t="s">
        <v>0</v>
      </c>
      <c r="C20" s="29" t="s">
        <v>0</v>
      </c>
      <c r="D20" s="30" t="s">
        <v>0</v>
      </c>
      <c r="E20" s="28" t="s">
        <v>0</v>
      </c>
      <c r="F20" s="29" t="s">
        <v>0</v>
      </c>
      <c r="G20" s="29" t="s">
        <v>0</v>
      </c>
      <c r="H20" s="30" t="s">
        <v>0</v>
      </c>
      <c r="I20" s="54" t="s">
        <v>0</v>
      </c>
      <c r="J20" s="37" t="s">
        <v>29</v>
      </c>
      <c r="K20" s="38" t="s">
        <v>0</v>
      </c>
      <c r="L20" s="38" t="s">
        <v>0</v>
      </c>
      <c r="M20" s="39" t="s">
        <v>0</v>
      </c>
      <c r="N20" s="458" t="s">
        <v>30</v>
      </c>
      <c r="O20" s="47">
        <f>O21+O22+O23</f>
        <v>3872000</v>
      </c>
      <c r="P20" s="47">
        <f>P21+P22+P23</f>
        <v>0</v>
      </c>
      <c r="Q20" s="47">
        <f>Q21+Q22+Q23</f>
        <v>0</v>
      </c>
      <c r="R20" s="47">
        <f t="shared" si="1"/>
        <v>0</v>
      </c>
      <c r="S20"/>
      <c r="T20" s="438"/>
      <c r="U20" s="438"/>
      <c r="V20" s="437"/>
      <c r="W20" s="438"/>
      <c r="X20" s="438"/>
      <c r="Y20" s="439"/>
      <c r="Z20" s="440"/>
      <c r="AA20" s="441"/>
      <c r="AB20" s="436"/>
      <c r="AC20" s="436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30" customHeight="1">
      <c r="A21" s="34" t="s">
        <v>0</v>
      </c>
      <c r="B21" s="35" t="s">
        <v>0</v>
      </c>
      <c r="C21" s="35" t="s">
        <v>0</v>
      </c>
      <c r="D21" s="36" t="s">
        <v>0</v>
      </c>
      <c r="E21" s="34" t="s">
        <v>0</v>
      </c>
      <c r="F21" s="35" t="s">
        <v>0</v>
      </c>
      <c r="G21" s="35" t="s">
        <v>0</v>
      </c>
      <c r="H21" s="36" t="s">
        <v>0</v>
      </c>
      <c r="I21" s="55" t="s">
        <v>0</v>
      </c>
      <c r="J21" s="34" t="s">
        <v>0</v>
      </c>
      <c r="K21" s="79" t="s">
        <v>22</v>
      </c>
      <c r="L21" s="79" t="s">
        <v>0</v>
      </c>
      <c r="M21" s="80" t="s">
        <v>0</v>
      </c>
      <c r="N21" s="459" t="s">
        <v>31</v>
      </c>
      <c r="O21" s="81">
        <v>3872000</v>
      </c>
      <c r="P21" s="81"/>
      <c r="Q21" s="81"/>
      <c r="R21" s="81">
        <f t="shared" si="1"/>
        <v>0</v>
      </c>
      <c r="S21"/>
      <c r="T21" s="438"/>
      <c r="U21" s="438"/>
      <c r="V21" s="439"/>
      <c r="W21" s="445"/>
      <c r="X21" s="438"/>
      <c r="Y21" s="439"/>
      <c r="Z21" s="446"/>
      <c r="AA21" s="447"/>
      <c r="AB21" s="436"/>
      <c r="AC21" s="436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2.5" customHeight="1">
      <c r="A22" s="34" t="s">
        <v>0</v>
      </c>
      <c r="B22" s="35" t="s">
        <v>0</v>
      </c>
      <c r="C22" s="35" t="s">
        <v>0</v>
      </c>
      <c r="D22" s="36" t="s">
        <v>0</v>
      </c>
      <c r="E22" s="34" t="s">
        <v>0</v>
      </c>
      <c r="F22" s="35" t="s">
        <v>0</v>
      </c>
      <c r="G22" s="35" t="s">
        <v>0</v>
      </c>
      <c r="H22" s="36" t="s">
        <v>0</v>
      </c>
      <c r="I22" s="55" t="s">
        <v>0</v>
      </c>
      <c r="J22" s="34" t="s">
        <v>0</v>
      </c>
      <c r="K22" s="79" t="s">
        <v>35</v>
      </c>
      <c r="L22" s="79" t="s">
        <v>0</v>
      </c>
      <c r="M22" s="80" t="s">
        <v>0</v>
      </c>
      <c r="N22" s="459" t="s">
        <v>36</v>
      </c>
      <c r="O22" s="81"/>
      <c r="P22" s="81"/>
      <c r="Q22" s="81"/>
      <c r="R22" s="81">
        <f t="shared" si="1"/>
        <v>0</v>
      </c>
      <c r="S22"/>
      <c r="T22" s="438"/>
      <c r="U22" s="438"/>
      <c r="V22" s="439"/>
      <c r="W22" s="445"/>
      <c r="X22" s="438"/>
      <c r="Y22" s="439"/>
      <c r="Z22" s="446"/>
      <c r="AA22" s="447"/>
      <c r="AB22" s="436"/>
      <c r="AC22" s="436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29.25" customHeight="1">
      <c r="A23" s="34" t="s">
        <v>0</v>
      </c>
      <c r="B23" s="35" t="s">
        <v>0</v>
      </c>
      <c r="C23" s="35" t="s">
        <v>0</v>
      </c>
      <c r="D23" s="36" t="s">
        <v>0</v>
      </c>
      <c r="E23" s="34" t="s">
        <v>0</v>
      </c>
      <c r="F23" s="35" t="s">
        <v>0</v>
      </c>
      <c r="G23" s="35" t="s">
        <v>0</v>
      </c>
      <c r="H23" s="36" t="s">
        <v>0</v>
      </c>
      <c r="I23" s="55" t="s">
        <v>0</v>
      </c>
      <c r="J23" s="34" t="s">
        <v>0</v>
      </c>
      <c r="K23" s="79" t="s">
        <v>38</v>
      </c>
      <c r="L23" s="79" t="s">
        <v>0</v>
      </c>
      <c r="M23" s="80" t="s">
        <v>0</v>
      </c>
      <c r="N23" s="459" t="s">
        <v>39</v>
      </c>
      <c r="O23" s="81"/>
      <c r="P23" s="81"/>
      <c r="Q23" s="81"/>
      <c r="R23" s="81">
        <f t="shared" si="1"/>
        <v>0</v>
      </c>
      <c r="S23"/>
      <c r="T23" s="438"/>
      <c r="U23" s="438"/>
      <c r="V23" s="439"/>
      <c r="W23" s="445"/>
      <c r="X23" s="438"/>
      <c r="Y23" s="439"/>
      <c r="Z23" s="446"/>
      <c r="AA23" s="447"/>
      <c r="AB23" s="436"/>
      <c r="AC23" s="43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30" customHeight="1">
      <c r="A24" s="70" t="s">
        <v>13</v>
      </c>
      <c r="B24" s="71" t="s">
        <v>14</v>
      </c>
      <c r="C24" s="71" t="s">
        <v>17</v>
      </c>
      <c r="D24" s="72" t="s">
        <v>54</v>
      </c>
      <c r="E24" s="70" t="s">
        <v>17</v>
      </c>
      <c r="F24" s="71" t="s">
        <v>28</v>
      </c>
      <c r="G24" s="71" t="s">
        <v>49</v>
      </c>
      <c r="H24" s="73" t="s">
        <v>32</v>
      </c>
      <c r="I24" s="74" t="s">
        <v>0</v>
      </c>
      <c r="J24" s="75" t="s">
        <v>0</v>
      </c>
      <c r="K24" s="76" t="s">
        <v>0</v>
      </c>
      <c r="L24" s="76" t="s">
        <v>0</v>
      </c>
      <c r="M24" s="73" t="s">
        <v>0</v>
      </c>
      <c r="N24" s="456" t="s">
        <v>59</v>
      </c>
      <c r="O24" s="78">
        <f aca="true" t="shared" si="3" ref="O24:Q25">O25</f>
        <v>2109000</v>
      </c>
      <c r="P24" s="78">
        <f t="shared" si="3"/>
        <v>0</v>
      </c>
      <c r="Q24" s="78">
        <f t="shared" si="3"/>
        <v>0</v>
      </c>
      <c r="R24" s="78">
        <f t="shared" si="1"/>
        <v>0</v>
      </c>
      <c r="S24"/>
      <c r="T24" s="438"/>
      <c r="U24" s="438"/>
      <c r="V24" s="437"/>
      <c r="W24" s="438"/>
      <c r="X24" s="438"/>
      <c r="Y24" s="439"/>
      <c r="Z24" s="440"/>
      <c r="AA24" s="441"/>
      <c r="AB24" s="436"/>
      <c r="AC24" s="43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19.5" customHeight="1">
      <c r="A25" s="62" t="s">
        <v>0</v>
      </c>
      <c r="B25" s="63" t="s">
        <v>0</v>
      </c>
      <c r="C25" s="63" t="s">
        <v>0</v>
      </c>
      <c r="D25" s="64" t="s">
        <v>0</v>
      </c>
      <c r="E25" s="62" t="s">
        <v>0</v>
      </c>
      <c r="F25" s="63" t="s">
        <v>0</v>
      </c>
      <c r="G25" s="63" t="s">
        <v>0</v>
      </c>
      <c r="H25" s="36" t="s">
        <v>0</v>
      </c>
      <c r="I25" s="55" t="s">
        <v>22</v>
      </c>
      <c r="J25" s="34" t="s">
        <v>0</v>
      </c>
      <c r="K25" s="35" t="s">
        <v>0</v>
      </c>
      <c r="L25" s="35" t="s">
        <v>0</v>
      </c>
      <c r="M25" s="36" t="s">
        <v>0</v>
      </c>
      <c r="N25" s="457" t="s">
        <v>23</v>
      </c>
      <c r="O25" s="46">
        <f t="shared" si="3"/>
        <v>2109000</v>
      </c>
      <c r="P25" s="46">
        <f t="shared" si="3"/>
        <v>0</v>
      </c>
      <c r="Q25" s="46">
        <f t="shared" si="3"/>
        <v>0</v>
      </c>
      <c r="R25" s="46">
        <f>R26</f>
        <v>0</v>
      </c>
      <c r="S25"/>
      <c r="T25" s="438"/>
      <c r="U25" s="438"/>
      <c r="V25" s="439"/>
      <c r="W25" s="445"/>
      <c r="X25" s="438"/>
      <c r="Y25" s="439"/>
      <c r="Z25" s="446"/>
      <c r="AA25" s="447"/>
      <c r="AB25" s="436"/>
      <c r="AC25" s="436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21" customHeight="1">
      <c r="A26" s="66" t="s">
        <v>0</v>
      </c>
      <c r="B26" s="65" t="s">
        <v>0</v>
      </c>
      <c r="C26" s="65" t="s">
        <v>0</v>
      </c>
      <c r="D26" s="67" t="s">
        <v>0</v>
      </c>
      <c r="E26" s="66" t="s">
        <v>0</v>
      </c>
      <c r="F26" s="65" t="s">
        <v>0</v>
      </c>
      <c r="G26" s="65" t="s">
        <v>0</v>
      </c>
      <c r="H26" s="30" t="s">
        <v>0</v>
      </c>
      <c r="I26" s="54" t="s">
        <v>0</v>
      </c>
      <c r="J26" s="37" t="s">
        <v>29</v>
      </c>
      <c r="K26" s="38" t="s">
        <v>0</v>
      </c>
      <c r="L26" s="38" t="s">
        <v>0</v>
      </c>
      <c r="M26" s="39" t="s">
        <v>0</v>
      </c>
      <c r="N26" s="458" t="s">
        <v>30</v>
      </c>
      <c r="O26" s="47">
        <f>O27+O28+O29+O30</f>
        <v>2109000</v>
      </c>
      <c r="P26" s="47">
        <f>P27+P28+P29+P30</f>
        <v>0</v>
      </c>
      <c r="Q26" s="47">
        <f>Q27+Q28+Q29+Q30</f>
        <v>0</v>
      </c>
      <c r="R26" s="47">
        <f t="shared" si="1"/>
        <v>0</v>
      </c>
      <c r="S26"/>
      <c r="T26" s="438"/>
      <c r="U26" s="438"/>
      <c r="V26" s="439"/>
      <c r="W26" s="445"/>
      <c r="X26" s="438"/>
      <c r="Y26" s="439"/>
      <c r="Z26" s="446"/>
      <c r="AA26" s="447"/>
      <c r="AB26" s="436"/>
      <c r="AC26" s="43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30" customHeight="1">
      <c r="A27" s="62" t="s">
        <v>0</v>
      </c>
      <c r="B27" s="63" t="s">
        <v>0</v>
      </c>
      <c r="C27" s="63" t="s">
        <v>0</v>
      </c>
      <c r="D27" s="64" t="s">
        <v>0</v>
      </c>
      <c r="E27" s="62" t="s">
        <v>0</v>
      </c>
      <c r="F27" s="63" t="s">
        <v>0</v>
      </c>
      <c r="G27" s="63" t="s">
        <v>0</v>
      </c>
      <c r="H27" s="36" t="s">
        <v>0</v>
      </c>
      <c r="I27" s="55" t="s">
        <v>0</v>
      </c>
      <c r="J27" s="34" t="s">
        <v>0</v>
      </c>
      <c r="K27" s="79" t="s">
        <v>22</v>
      </c>
      <c r="L27" s="79" t="s">
        <v>0</v>
      </c>
      <c r="M27" s="80" t="s">
        <v>0</v>
      </c>
      <c r="N27" s="459" t="s">
        <v>31</v>
      </c>
      <c r="O27" s="81">
        <v>333000</v>
      </c>
      <c r="P27" s="81"/>
      <c r="Q27" s="81"/>
      <c r="R27" s="81">
        <f t="shared" si="1"/>
        <v>0</v>
      </c>
      <c r="S27"/>
      <c r="T27" s="438"/>
      <c r="U27" s="438"/>
      <c r="V27" s="439"/>
      <c r="W27" s="445"/>
      <c r="X27" s="438"/>
      <c r="Y27" s="439"/>
      <c r="Z27" s="446"/>
      <c r="AA27" s="447"/>
      <c r="AB27" s="436"/>
      <c r="AC27" s="436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18" customHeight="1">
      <c r="A28" s="34" t="s">
        <v>0</v>
      </c>
      <c r="B28" s="35" t="s">
        <v>0</v>
      </c>
      <c r="C28" s="35" t="s">
        <v>0</v>
      </c>
      <c r="D28" s="36" t="s">
        <v>0</v>
      </c>
      <c r="E28" s="34" t="s">
        <v>0</v>
      </c>
      <c r="F28" s="35" t="s">
        <v>0</v>
      </c>
      <c r="G28" s="35" t="s">
        <v>0</v>
      </c>
      <c r="H28" s="36" t="s">
        <v>0</v>
      </c>
      <c r="I28" s="55" t="s">
        <v>0</v>
      </c>
      <c r="J28" s="34" t="s">
        <v>0</v>
      </c>
      <c r="K28" s="82" t="s">
        <v>35</v>
      </c>
      <c r="L28" s="82" t="s">
        <v>0</v>
      </c>
      <c r="M28" s="83" t="s">
        <v>0</v>
      </c>
      <c r="N28" s="460" t="s">
        <v>36</v>
      </c>
      <c r="O28" s="84">
        <v>1761000</v>
      </c>
      <c r="P28" s="81"/>
      <c r="Q28" s="81"/>
      <c r="R28" s="81">
        <f t="shared" si="1"/>
        <v>0</v>
      </c>
      <c r="S28"/>
      <c r="T28" s="438"/>
      <c r="U28" s="438"/>
      <c r="V28" s="439"/>
      <c r="W28" s="445"/>
      <c r="X28" s="438"/>
      <c r="Y28" s="439"/>
      <c r="Z28" s="446"/>
      <c r="AA28" s="447"/>
      <c r="AB28" s="436"/>
      <c r="AC28" s="436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30" customHeight="1">
      <c r="A29" s="34" t="s">
        <v>0</v>
      </c>
      <c r="B29" s="35" t="s">
        <v>0</v>
      </c>
      <c r="C29" s="35" t="s">
        <v>0</v>
      </c>
      <c r="D29" s="36" t="s">
        <v>0</v>
      </c>
      <c r="E29" s="34" t="s">
        <v>0</v>
      </c>
      <c r="F29" s="35" t="s">
        <v>0</v>
      </c>
      <c r="G29" s="35" t="s">
        <v>0</v>
      </c>
      <c r="H29" s="36" t="s">
        <v>0</v>
      </c>
      <c r="I29" s="55" t="s">
        <v>0</v>
      </c>
      <c r="J29" s="34" t="s">
        <v>0</v>
      </c>
      <c r="K29" s="82" t="s">
        <v>38</v>
      </c>
      <c r="L29" s="82" t="s">
        <v>0</v>
      </c>
      <c r="M29" s="83" t="s">
        <v>0</v>
      </c>
      <c r="N29" s="460" t="s">
        <v>39</v>
      </c>
      <c r="O29" s="84">
        <v>15000</v>
      </c>
      <c r="P29" s="84"/>
      <c r="Q29" s="84"/>
      <c r="R29" s="84">
        <f t="shared" si="1"/>
        <v>0</v>
      </c>
      <c r="S29"/>
      <c r="T29" s="437"/>
      <c r="U29" s="438"/>
      <c r="V29" s="439"/>
      <c r="W29" s="438"/>
      <c r="X29" s="438"/>
      <c r="Y29" s="439"/>
      <c r="Z29" s="440"/>
      <c r="AA29" s="441"/>
      <c r="AB29" s="436"/>
      <c r="AC29" s="436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30" customHeight="1">
      <c r="A30" s="34" t="s">
        <v>0</v>
      </c>
      <c r="B30" s="35" t="s">
        <v>0</v>
      </c>
      <c r="C30" s="35" t="s">
        <v>0</v>
      </c>
      <c r="D30" s="36" t="s">
        <v>0</v>
      </c>
      <c r="E30" s="34" t="s">
        <v>0</v>
      </c>
      <c r="F30" s="35" t="s">
        <v>0</v>
      </c>
      <c r="G30" s="35" t="s">
        <v>0</v>
      </c>
      <c r="H30" s="36" t="s">
        <v>0</v>
      </c>
      <c r="I30" s="55" t="s">
        <v>0</v>
      </c>
      <c r="J30" s="34" t="s">
        <v>0</v>
      </c>
      <c r="K30" s="82" t="s">
        <v>19</v>
      </c>
      <c r="L30" s="82" t="s">
        <v>0</v>
      </c>
      <c r="M30" s="83" t="s">
        <v>0</v>
      </c>
      <c r="N30" s="460" t="s">
        <v>51</v>
      </c>
      <c r="O30" s="84"/>
      <c r="P30" s="84"/>
      <c r="Q30" s="84"/>
      <c r="R30" s="84">
        <f t="shared" si="1"/>
        <v>0</v>
      </c>
      <c r="S30"/>
      <c r="T30" s="438"/>
      <c r="U30" s="442"/>
      <c r="V30" s="439"/>
      <c r="W30" s="438"/>
      <c r="X30" s="438"/>
      <c r="Y30" s="439"/>
      <c r="Z30" s="443"/>
      <c r="AA30" s="444"/>
      <c r="AB30" s="436"/>
      <c r="AC30" s="436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18" customHeight="1">
      <c r="A31" s="70" t="s">
        <v>13</v>
      </c>
      <c r="B31" s="71" t="s">
        <v>14</v>
      </c>
      <c r="C31" s="71" t="s">
        <v>17</v>
      </c>
      <c r="D31" s="72" t="s">
        <v>54</v>
      </c>
      <c r="E31" s="70" t="s">
        <v>17</v>
      </c>
      <c r="F31" s="71" t="s">
        <v>28</v>
      </c>
      <c r="G31" s="71" t="s">
        <v>49</v>
      </c>
      <c r="H31" s="72" t="s">
        <v>33</v>
      </c>
      <c r="I31" s="74" t="s">
        <v>0</v>
      </c>
      <c r="J31" s="75" t="s">
        <v>0</v>
      </c>
      <c r="K31" s="76" t="s">
        <v>0</v>
      </c>
      <c r="L31" s="76" t="s">
        <v>0</v>
      </c>
      <c r="M31" s="73" t="s">
        <v>0</v>
      </c>
      <c r="N31" s="456" t="s">
        <v>60</v>
      </c>
      <c r="O31" s="78">
        <f aca="true" t="shared" si="4" ref="O31:Q32">O32</f>
        <v>152000</v>
      </c>
      <c r="P31" s="78">
        <f t="shared" si="4"/>
        <v>0</v>
      </c>
      <c r="Q31" s="78">
        <f t="shared" si="4"/>
        <v>0</v>
      </c>
      <c r="R31" s="78">
        <f t="shared" si="1"/>
        <v>0</v>
      </c>
      <c r="S31"/>
      <c r="T31" s="438"/>
      <c r="U31" s="438"/>
      <c r="V31" s="439"/>
      <c r="W31" s="445"/>
      <c r="X31" s="438"/>
      <c r="Y31" s="439"/>
      <c r="Z31" s="446"/>
      <c r="AA31" s="447"/>
      <c r="AB31" s="436"/>
      <c r="AC31" s="436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20.25" customHeight="1">
      <c r="A32" s="34" t="s">
        <v>0</v>
      </c>
      <c r="B32" s="35" t="s">
        <v>0</v>
      </c>
      <c r="C32" s="35" t="s">
        <v>0</v>
      </c>
      <c r="D32" s="36" t="s">
        <v>0</v>
      </c>
      <c r="E32" s="34" t="s">
        <v>0</v>
      </c>
      <c r="F32" s="35" t="s">
        <v>0</v>
      </c>
      <c r="G32" s="35" t="s">
        <v>0</v>
      </c>
      <c r="H32" s="36" t="s">
        <v>0</v>
      </c>
      <c r="I32" s="55" t="s">
        <v>22</v>
      </c>
      <c r="J32" s="34" t="s">
        <v>0</v>
      </c>
      <c r="K32" s="35" t="s">
        <v>0</v>
      </c>
      <c r="L32" s="35" t="s">
        <v>0</v>
      </c>
      <c r="M32" s="36" t="s">
        <v>0</v>
      </c>
      <c r="N32" s="457" t="s">
        <v>23</v>
      </c>
      <c r="O32" s="46">
        <f t="shared" si="4"/>
        <v>152000</v>
      </c>
      <c r="P32" s="46">
        <f t="shared" si="4"/>
        <v>0</v>
      </c>
      <c r="Q32" s="46">
        <f t="shared" si="4"/>
        <v>0</v>
      </c>
      <c r="R32" s="46">
        <f t="shared" si="1"/>
        <v>0</v>
      </c>
      <c r="S32"/>
      <c r="T32" s="438"/>
      <c r="U32" s="438"/>
      <c r="V32" s="439"/>
      <c r="W32" s="445"/>
      <c r="X32" s="438"/>
      <c r="Y32" s="439"/>
      <c r="Z32" s="446"/>
      <c r="AA32" s="447"/>
      <c r="AB32" s="436"/>
      <c r="AC32" s="436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20.25" customHeight="1">
      <c r="A33" s="28" t="s">
        <v>0</v>
      </c>
      <c r="B33" s="29" t="s">
        <v>0</v>
      </c>
      <c r="C33" s="29" t="s">
        <v>0</v>
      </c>
      <c r="D33" s="30" t="s">
        <v>0</v>
      </c>
      <c r="E33" s="28" t="s">
        <v>0</v>
      </c>
      <c r="F33" s="29" t="s">
        <v>0</v>
      </c>
      <c r="G33" s="29" t="s">
        <v>0</v>
      </c>
      <c r="H33" s="30" t="s">
        <v>0</v>
      </c>
      <c r="I33" s="54" t="s">
        <v>0</v>
      </c>
      <c r="J33" s="37" t="s">
        <v>29</v>
      </c>
      <c r="K33" s="38" t="s">
        <v>0</v>
      </c>
      <c r="L33" s="38" t="s">
        <v>0</v>
      </c>
      <c r="M33" s="39" t="s">
        <v>0</v>
      </c>
      <c r="N33" s="458" t="s">
        <v>30</v>
      </c>
      <c r="O33" s="47">
        <f>O34+O35+O36+O37</f>
        <v>152000</v>
      </c>
      <c r="P33" s="47">
        <f>P36+P37+P38</f>
        <v>0</v>
      </c>
      <c r="Q33" s="47">
        <f>Q36+Q37+Q38</f>
        <v>0</v>
      </c>
      <c r="R33" s="47">
        <f>R36+R37+R38</f>
        <v>0</v>
      </c>
      <c r="S33"/>
      <c r="T33" s="438"/>
      <c r="U33" s="438"/>
      <c r="V33" s="439"/>
      <c r="W33" s="445"/>
      <c r="X33" s="438"/>
      <c r="Y33" s="439"/>
      <c r="Z33" s="446"/>
      <c r="AA33" s="447"/>
      <c r="AB33" s="436"/>
      <c r="AC33" s="436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30" customHeight="1">
      <c r="A34" s="28"/>
      <c r="B34" s="29"/>
      <c r="C34" s="29"/>
      <c r="D34" s="30"/>
      <c r="E34" s="28"/>
      <c r="F34" s="29"/>
      <c r="G34" s="29"/>
      <c r="H34" s="30"/>
      <c r="I34" s="54"/>
      <c r="J34" s="304"/>
      <c r="K34" s="79" t="s">
        <v>22</v>
      </c>
      <c r="L34" s="79" t="s">
        <v>0</v>
      </c>
      <c r="M34" s="80" t="s">
        <v>0</v>
      </c>
      <c r="N34" s="459" t="s">
        <v>31</v>
      </c>
      <c r="O34" s="306">
        <v>113000</v>
      </c>
      <c r="P34" s="305"/>
      <c r="Q34" s="305"/>
      <c r="R34" s="305"/>
      <c r="S34"/>
      <c r="T34" s="438"/>
      <c r="U34" s="438"/>
      <c r="V34" s="439"/>
      <c r="W34" s="445"/>
      <c r="X34" s="438"/>
      <c r="Y34" s="439"/>
      <c r="Z34" s="446"/>
      <c r="AA34" s="447"/>
      <c r="AB34" s="436"/>
      <c r="AC34" s="43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19.5" customHeight="1">
      <c r="A35" s="28"/>
      <c r="B35" s="29"/>
      <c r="C35" s="29"/>
      <c r="D35" s="30"/>
      <c r="E35" s="28"/>
      <c r="F35" s="29"/>
      <c r="G35" s="29"/>
      <c r="H35" s="30"/>
      <c r="I35" s="54"/>
      <c r="J35" s="304"/>
      <c r="K35" s="82" t="s">
        <v>35</v>
      </c>
      <c r="L35" s="82" t="s">
        <v>0</v>
      </c>
      <c r="M35" s="83" t="s">
        <v>0</v>
      </c>
      <c r="N35" s="460" t="s">
        <v>36</v>
      </c>
      <c r="O35" s="306">
        <v>20000</v>
      </c>
      <c r="P35" s="305"/>
      <c r="Q35" s="305"/>
      <c r="R35" s="305"/>
      <c r="S35"/>
      <c r="T35" s="438"/>
      <c r="U35" s="438"/>
      <c r="V35" s="439"/>
      <c r="W35" s="445"/>
      <c r="X35" s="438"/>
      <c r="Y35" s="439"/>
      <c r="Z35" s="446"/>
      <c r="AA35" s="447"/>
      <c r="AB35" s="436"/>
      <c r="AC35" s="43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30" customHeight="1">
      <c r="A36" s="34" t="s">
        <v>0</v>
      </c>
      <c r="B36" s="35" t="s">
        <v>0</v>
      </c>
      <c r="C36" s="35" t="s">
        <v>0</v>
      </c>
      <c r="D36" s="36" t="s">
        <v>0</v>
      </c>
      <c r="E36" s="34" t="s">
        <v>0</v>
      </c>
      <c r="F36" s="35"/>
      <c r="G36" s="35" t="s">
        <v>0</v>
      </c>
      <c r="H36" s="36" t="s">
        <v>0</v>
      </c>
      <c r="I36" s="55" t="s">
        <v>0</v>
      </c>
      <c r="J36" s="34" t="s">
        <v>0</v>
      </c>
      <c r="K36" s="79" t="s">
        <v>38</v>
      </c>
      <c r="L36" s="79" t="s">
        <v>0</v>
      </c>
      <c r="M36" s="80" t="s">
        <v>0</v>
      </c>
      <c r="N36" s="459" t="s">
        <v>39</v>
      </c>
      <c r="O36" s="81">
        <v>6000</v>
      </c>
      <c r="P36" s="81"/>
      <c r="Q36" s="81"/>
      <c r="R36" s="81">
        <f t="shared" si="1"/>
        <v>0</v>
      </c>
      <c r="S36"/>
      <c r="T36" s="438"/>
      <c r="U36" s="438"/>
      <c r="V36" s="437"/>
      <c r="W36" s="438"/>
      <c r="X36" s="438"/>
      <c r="Y36" s="439"/>
      <c r="Z36" s="440"/>
      <c r="AA36" s="441"/>
      <c r="AB36" s="436"/>
      <c r="AC36" s="4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27" customHeight="1">
      <c r="A37" s="34" t="s">
        <v>0</v>
      </c>
      <c r="B37" s="35" t="s">
        <v>0</v>
      </c>
      <c r="C37" s="35" t="s">
        <v>0</v>
      </c>
      <c r="D37" s="36" t="s">
        <v>0</v>
      </c>
      <c r="E37" s="34" t="s">
        <v>0</v>
      </c>
      <c r="F37" s="35" t="s">
        <v>0</v>
      </c>
      <c r="G37" s="35" t="s">
        <v>0</v>
      </c>
      <c r="H37" s="36" t="s">
        <v>0</v>
      </c>
      <c r="I37" s="55" t="s">
        <v>0</v>
      </c>
      <c r="J37" s="34" t="s">
        <v>0</v>
      </c>
      <c r="K37" s="79" t="s">
        <v>19</v>
      </c>
      <c r="L37" s="79" t="s">
        <v>0</v>
      </c>
      <c r="M37" s="80" t="s">
        <v>0</v>
      </c>
      <c r="N37" s="459" t="s">
        <v>51</v>
      </c>
      <c r="O37" s="81">
        <v>13000</v>
      </c>
      <c r="P37" s="81"/>
      <c r="Q37" s="81"/>
      <c r="R37" s="81">
        <f t="shared" si="1"/>
        <v>0</v>
      </c>
      <c r="S37"/>
      <c r="T37" s="438"/>
      <c r="U37" s="438"/>
      <c r="V37" s="439"/>
      <c r="W37" s="445"/>
      <c r="X37" s="438"/>
      <c r="Y37" s="439"/>
      <c r="Z37" s="446"/>
      <c r="AA37" s="447"/>
      <c r="AB37" s="436"/>
      <c r="AC37" s="436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30" customHeight="1" hidden="1">
      <c r="A38" s="34" t="s">
        <v>0</v>
      </c>
      <c r="B38" s="35" t="s">
        <v>0</v>
      </c>
      <c r="C38" s="35" t="s">
        <v>0</v>
      </c>
      <c r="D38" s="36" t="s">
        <v>0</v>
      </c>
      <c r="E38" s="34" t="s">
        <v>0</v>
      </c>
      <c r="F38" s="35" t="s">
        <v>0</v>
      </c>
      <c r="G38" s="35" t="s">
        <v>0</v>
      </c>
      <c r="H38" s="36" t="s">
        <v>0</v>
      </c>
      <c r="I38" s="55" t="s">
        <v>0</v>
      </c>
      <c r="J38" s="34" t="s">
        <v>0</v>
      </c>
      <c r="K38" s="177" t="s">
        <v>37</v>
      </c>
      <c r="L38" s="177" t="s">
        <v>0</v>
      </c>
      <c r="M38" s="178" t="s">
        <v>0</v>
      </c>
      <c r="N38" s="461" t="s">
        <v>46</v>
      </c>
      <c r="O38" s="179"/>
      <c r="P38" s="179"/>
      <c r="Q38" s="179"/>
      <c r="R38" s="179">
        <f t="shared" si="1"/>
        <v>0</v>
      </c>
      <c r="S38"/>
      <c r="T38" s="438"/>
      <c r="U38" s="438"/>
      <c r="V38" s="439"/>
      <c r="W38" s="445"/>
      <c r="X38" s="438"/>
      <c r="Y38" s="439"/>
      <c r="Z38" s="446"/>
      <c r="AA38" s="447"/>
      <c r="AB38" s="436"/>
      <c r="AC38" s="436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30" customHeight="1">
      <c r="A39" s="70" t="s">
        <v>13</v>
      </c>
      <c r="B39" s="71" t="s">
        <v>14</v>
      </c>
      <c r="C39" s="71" t="s">
        <v>17</v>
      </c>
      <c r="D39" s="72" t="s">
        <v>54</v>
      </c>
      <c r="E39" s="70" t="s">
        <v>17</v>
      </c>
      <c r="F39" s="71" t="s">
        <v>28</v>
      </c>
      <c r="G39" s="71" t="s">
        <v>49</v>
      </c>
      <c r="H39" s="72" t="s">
        <v>40</v>
      </c>
      <c r="I39" s="77" t="s">
        <v>0</v>
      </c>
      <c r="J39" s="75" t="s">
        <v>0</v>
      </c>
      <c r="K39" s="76" t="s">
        <v>0</v>
      </c>
      <c r="L39" s="76" t="s">
        <v>0</v>
      </c>
      <c r="M39" s="73" t="s">
        <v>0</v>
      </c>
      <c r="N39" s="456" t="s">
        <v>61</v>
      </c>
      <c r="O39" s="78">
        <f>O40</f>
        <v>190000</v>
      </c>
      <c r="P39" s="78">
        <f>P40</f>
        <v>0</v>
      </c>
      <c r="Q39" s="78">
        <f>Q40</f>
        <v>0</v>
      </c>
      <c r="R39" s="78">
        <f t="shared" si="1"/>
        <v>0</v>
      </c>
      <c r="S39"/>
      <c r="T39" s="438"/>
      <c r="U39" s="438"/>
      <c r="V39" s="439"/>
      <c r="W39" s="445"/>
      <c r="X39" s="438"/>
      <c r="Y39" s="439"/>
      <c r="Z39" s="446"/>
      <c r="AA39" s="447"/>
      <c r="AB39" s="436"/>
      <c r="AC39" s="436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20.25" customHeight="1">
      <c r="A40" s="62" t="s">
        <v>0</v>
      </c>
      <c r="B40" s="63" t="s">
        <v>0</v>
      </c>
      <c r="C40" s="63" t="s">
        <v>0</v>
      </c>
      <c r="D40" s="64" t="s">
        <v>0</v>
      </c>
      <c r="E40" s="34" t="s">
        <v>0</v>
      </c>
      <c r="F40" s="35" t="s">
        <v>0</v>
      </c>
      <c r="G40" s="35" t="s">
        <v>0</v>
      </c>
      <c r="H40" s="36" t="s">
        <v>0</v>
      </c>
      <c r="I40" s="55" t="s">
        <v>22</v>
      </c>
      <c r="J40" s="34" t="s">
        <v>0</v>
      </c>
      <c r="K40" s="35" t="s">
        <v>0</v>
      </c>
      <c r="L40" s="35" t="s">
        <v>0</v>
      </c>
      <c r="M40" s="36" t="s">
        <v>0</v>
      </c>
      <c r="N40" s="457" t="s">
        <v>23</v>
      </c>
      <c r="O40" s="46">
        <f>O41+O48</f>
        <v>190000</v>
      </c>
      <c r="P40" s="46">
        <f>P41+P48</f>
        <v>0</v>
      </c>
      <c r="Q40" s="46">
        <f>Q41+Q48</f>
        <v>0</v>
      </c>
      <c r="R40" s="46">
        <f t="shared" si="1"/>
        <v>0</v>
      </c>
      <c r="S40"/>
      <c r="T40" s="438"/>
      <c r="U40" s="438"/>
      <c r="V40" s="437"/>
      <c r="W40" s="438"/>
      <c r="X40" s="438"/>
      <c r="Y40" s="439"/>
      <c r="Z40" s="440"/>
      <c r="AA40" s="441"/>
      <c r="AB40" s="436"/>
      <c r="AC40" s="436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22.5" customHeight="1">
      <c r="A41" s="28" t="s">
        <v>0</v>
      </c>
      <c r="B41" s="29" t="s">
        <v>0</v>
      </c>
      <c r="C41" s="29" t="s">
        <v>0</v>
      </c>
      <c r="D41" s="30" t="s">
        <v>0</v>
      </c>
      <c r="E41" s="28" t="s">
        <v>0</v>
      </c>
      <c r="F41" s="29" t="s">
        <v>0</v>
      </c>
      <c r="G41" s="29" t="s">
        <v>0</v>
      </c>
      <c r="H41" s="30" t="s">
        <v>0</v>
      </c>
      <c r="I41" s="54" t="s">
        <v>0</v>
      </c>
      <c r="J41" s="37" t="s">
        <v>29</v>
      </c>
      <c r="K41" s="38" t="s">
        <v>0</v>
      </c>
      <c r="L41" s="38" t="s">
        <v>0</v>
      </c>
      <c r="M41" s="39" t="s">
        <v>0</v>
      </c>
      <c r="N41" s="458" t="s">
        <v>30</v>
      </c>
      <c r="O41" s="47">
        <f>O42+O43+O44+O45+O46+O47</f>
        <v>190000</v>
      </c>
      <c r="P41" s="47">
        <f>P42+P43+P44+P45+P46+P47</f>
        <v>0</v>
      </c>
      <c r="Q41" s="47">
        <f>Q42+Q43+Q44+Q45+Q46+Q47</f>
        <v>0</v>
      </c>
      <c r="R41" s="47">
        <f t="shared" si="1"/>
        <v>0</v>
      </c>
      <c r="S41"/>
      <c r="T41" s="438"/>
      <c r="U41" s="438"/>
      <c r="V41" s="439"/>
      <c r="W41" s="445"/>
      <c r="X41" s="438"/>
      <c r="Y41" s="439"/>
      <c r="Z41" s="446"/>
      <c r="AA41" s="447"/>
      <c r="AB41" s="436"/>
      <c r="AC41" s="436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30" customHeight="1">
      <c r="A42" s="34" t="s">
        <v>0</v>
      </c>
      <c r="B42" s="35" t="s">
        <v>0</v>
      </c>
      <c r="C42" s="35" t="s">
        <v>0</v>
      </c>
      <c r="D42" s="36" t="s">
        <v>0</v>
      </c>
      <c r="E42" s="34" t="s">
        <v>0</v>
      </c>
      <c r="F42" s="35" t="s">
        <v>0</v>
      </c>
      <c r="G42" s="35" t="s">
        <v>0</v>
      </c>
      <c r="H42" s="36" t="s">
        <v>0</v>
      </c>
      <c r="I42" s="55" t="s">
        <v>0</v>
      </c>
      <c r="J42" s="34" t="s">
        <v>0</v>
      </c>
      <c r="K42" s="79" t="s">
        <v>22</v>
      </c>
      <c r="L42" s="79" t="s">
        <v>0</v>
      </c>
      <c r="M42" s="80" t="s">
        <v>0</v>
      </c>
      <c r="N42" s="459" t="s">
        <v>31</v>
      </c>
      <c r="O42" s="81">
        <v>79000</v>
      </c>
      <c r="P42" s="81"/>
      <c r="Q42" s="81"/>
      <c r="R42" s="81">
        <f t="shared" si="1"/>
        <v>0</v>
      </c>
      <c r="S42"/>
      <c r="T42" s="438"/>
      <c r="U42" s="438"/>
      <c r="V42" s="439"/>
      <c r="W42" s="445"/>
      <c r="X42" s="438"/>
      <c r="Y42" s="439"/>
      <c r="Z42" s="446"/>
      <c r="AA42" s="447"/>
      <c r="AB42" s="436"/>
      <c r="AC42" s="436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21.75" customHeight="1">
      <c r="A43" s="34" t="s">
        <v>0</v>
      </c>
      <c r="B43" s="35" t="s">
        <v>0</v>
      </c>
      <c r="C43" s="35" t="s">
        <v>0</v>
      </c>
      <c r="D43" s="36" t="s">
        <v>0</v>
      </c>
      <c r="E43" s="34" t="s">
        <v>0</v>
      </c>
      <c r="F43" s="35" t="s">
        <v>0</v>
      </c>
      <c r="G43" s="35" t="s">
        <v>0</v>
      </c>
      <c r="H43" s="36" t="s">
        <v>0</v>
      </c>
      <c r="I43" s="55" t="s">
        <v>0</v>
      </c>
      <c r="J43" s="34" t="s">
        <v>0</v>
      </c>
      <c r="K43" s="79" t="s">
        <v>25</v>
      </c>
      <c r="L43" s="79" t="s">
        <v>0</v>
      </c>
      <c r="M43" s="80" t="s">
        <v>0</v>
      </c>
      <c r="N43" s="459" t="s">
        <v>34</v>
      </c>
      <c r="O43" s="81">
        <v>68000</v>
      </c>
      <c r="P43" s="81"/>
      <c r="Q43" s="81"/>
      <c r="R43" s="81">
        <f t="shared" si="1"/>
        <v>0</v>
      </c>
      <c r="S43"/>
      <c r="T43" s="438"/>
      <c r="U43" s="438"/>
      <c r="V43" s="439"/>
      <c r="W43" s="445"/>
      <c r="X43" s="438"/>
      <c r="Y43" s="439"/>
      <c r="Z43" s="446"/>
      <c r="AA43" s="447"/>
      <c r="AB43" s="436"/>
      <c r="AC43" s="436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24.75" customHeight="1">
      <c r="A44" s="34" t="s">
        <v>0</v>
      </c>
      <c r="B44" s="35" t="s">
        <v>0</v>
      </c>
      <c r="C44" s="35" t="s">
        <v>0</v>
      </c>
      <c r="D44" s="36" t="s">
        <v>0</v>
      </c>
      <c r="E44" s="34" t="s">
        <v>0</v>
      </c>
      <c r="F44" s="35" t="s">
        <v>0</v>
      </c>
      <c r="G44" s="35" t="s">
        <v>0</v>
      </c>
      <c r="H44" s="36" t="s">
        <v>0</v>
      </c>
      <c r="I44" s="55" t="s">
        <v>0</v>
      </c>
      <c r="J44" s="34" t="s">
        <v>0</v>
      </c>
      <c r="K44" s="79" t="s">
        <v>35</v>
      </c>
      <c r="L44" s="79" t="s">
        <v>0</v>
      </c>
      <c r="M44" s="80" t="s">
        <v>0</v>
      </c>
      <c r="N44" s="459" t="s">
        <v>36</v>
      </c>
      <c r="O44" s="81">
        <v>39000</v>
      </c>
      <c r="P44" s="81"/>
      <c r="Q44" s="81"/>
      <c r="R44" s="81">
        <f t="shared" si="1"/>
        <v>0</v>
      </c>
      <c r="S44"/>
      <c r="T44" s="438"/>
      <c r="U44" s="438"/>
      <c r="V44" s="437"/>
      <c r="W44" s="438"/>
      <c r="X44" s="438"/>
      <c r="Y44" s="439"/>
      <c r="Z44" s="440"/>
      <c r="AA44" s="441"/>
      <c r="AB44" s="436"/>
      <c r="AC44" s="436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24" customHeight="1">
      <c r="A45" s="34" t="s">
        <v>0</v>
      </c>
      <c r="B45" s="35" t="s">
        <v>0</v>
      </c>
      <c r="C45" s="35" t="s">
        <v>0</v>
      </c>
      <c r="D45" s="36" t="s">
        <v>0</v>
      </c>
      <c r="E45" s="34" t="s">
        <v>0</v>
      </c>
      <c r="F45" s="35" t="s">
        <v>0</v>
      </c>
      <c r="G45" s="35" t="s">
        <v>0</v>
      </c>
      <c r="H45" s="36" t="s">
        <v>0</v>
      </c>
      <c r="I45" s="55" t="s">
        <v>0</v>
      </c>
      <c r="J45" s="34" t="s">
        <v>0</v>
      </c>
      <c r="K45" s="79" t="s">
        <v>28</v>
      </c>
      <c r="L45" s="79" t="s">
        <v>0</v>
      </c>
      <c r="M45" s="80" t="s">
        <v>0</v>
      </c>
      <c r="N45" s="459" t="s">
        <v>45</v>
      </c>
      <c r="O45" s="81"/>
      <c r="P45" s="81"/>
      <c r="Q45" s="81"/>
      <c r="R45" s="81">
        <f t="shared" si="1"/>
        <v>0</v>
      </c>
      <c r="S45"/>
      <c r="T45" s="438"/>
      <c r="U45" s="438"/>
      <c r="V45" s="439"/>
      <c r="W45" s="445"/>
      <c r="X45" s="445"/>
      <c r="Y45" s="448"/>
      <c r="Z45" s="446"/>
      <c r="AA45" s="447"/>
      <c r="AB45" s="436"/>
      <c r="AC45" s="436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30" customHeight="1">
      <c r="A46" s="34" t="s">
        <v>0</v>
      </c>
      <c r="B46" s="35" t="s">
        <v>0</v>
      </c>
      <c r="C46" s="35" t="s">
        <v>0</v>
      </c>
      <c r="D46" s="36" t="s">
        <v>0</v>
      </c>
      <c r="E46" s="34" t="s">
        <v>0</v>
      </c>
      <c r="F46" s="35" t="s">
        <v>0</v>
      </c>
      <c r="G46" s="35" t="s">
        <v>0</v>
      </c>
      <c r="H46" s="36" t="s">
        <v>0</v>
      </c>
      <c r="I46" s="55" t="s">
        <v>0</v>
      </c>
      <c r="J46" s="34" t="s">
        <v>0</v>
      </c>
      <c r="K46" s="79" t="s">
        <v>38</v>
      </c>
      <c r="L46" s="79" t="s">
        <v>0</v>
      </c>
      <c r="M46" s="80" t="s">
        <v>0</v>
      </c>
      <c r="N46" s="459" t="s">
        <v>39</v>
      </c>
      <c r="O46" s="81">
        <v>4000</v>
      </c>
      <c r="P46" s="81"/>
      <c r="Q46" s="81"/>
      <c r="R46" s="81">
        <f t="shared" si="1"/>
        <v>0</v>
      </c>
      <c r="S46"/>
      <c r="T46" s="438"/>
      <c r="U46" s="438"/>
      <c r="V46" s="439"/>
      <c r="W46" s="445"/>
      <c r="X46" s="438"/>
      <c r="Y46" s="439"/>
      <c r="Z46" s="446"/>
      <c r="AA46" s="447"/>
      <c r="AB46" s="436"/>
      <c r="AC46" s="43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30" customHeight="1">
      <c r="A47" s="34" t="s">
        <v>0</v>
      </c>
      <c r="B47" s="35" t="s">
        <v>0</v>
      </c>
      <c r="C47" s="35" t="s">
        <v>0</v>
      </c>
      <c r="D47" s="36" t="s">
        <v>0</v>
      </c>
      <c r="E47" s="34" t="s">
        <v>0</v>
      </c>
      <c r="F47" s="35" t="s">
        <v>0</v>
      </c>
      <c r="G47" s="35" t="s">
        <v>0</v>
      </c>
      <c r="H47" s="36" t="s">
        <v>0</v>
      </c>
      <c r="I47" s="55" t="s">
        <v>0</v>
      </c>
      <c r="J47" s="34" t="s">
        <v>0</v>
      </c>
      <c r="K47" s="79" t="s">
        <v>19</v>
      </c>
      <c r="L47" s="79" t="s">
        <v>0</v>
      </c>
      <c r="M47" s="80" t="s">
        <v>0</v>
      </c>
      <c r="N47" s="459" t="s">
        <v>51</v>
      </c>
      <c r="O47" s="81"/>
      <c r="P47" s="81"/>
      <c r="Q47" s="81"/>
      <c r="R47" s="81">
        <f t="shared" si="1"/>
        <v>0</v>
      </c>
      <c r="S47"/>
      <c r="T47" s="438"/>
      <c r="U47" s="438"/>
      <c r="V47" s="439"/>
      <c r="W47" s="445"/>
      <c r="X47" s="438"/>
      <c r="Y47" s="439"/>
      <c r="Z47" s="446"/>
      <c r="AA47" s="447"/>
      <c r="AB47" s="436"/>
      <c r="AC47" s="436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30" customHeight="1">
      <c r="A48" s="34"/>
      <c r="B48" s="35"/>
      <c r="C48" s="35"/>
      <c r="D48" s="36"/>
      <c r="E48" s="34"/>
      <c r="F48" s="35"/>
      <c r="G48" s="35"/>
      <c r="H48" s="36"/>
      <c r="I48" s="55"/>
      <c r="J48" s="37" t="s">
        <v>40</v>
      </c>
      <c r="K48" s="38" t="s">
        <v>0</v>
      </c>
      <c r="L48" s="38" t="s">
        <v>0</v>
      </c>
      <c r="M48" s="39" t="s">
        <v>0</v>
      </c>
      <c r="N48" s="458" t="s">
        <v>41</v>
      </c>
      <c r="O48" s="47">
        <f>O49</f>
        <v>0</v>
      </c>
      <c r="P48" s="47">
        <f>P49</f>
        <v>0</v>
      </c>
      <c r="Q48" s="47">
        <f>Q49</f>
        <v>0</v>
      </c>
      <c r="R48" s="47">
        <f t="shared" si="1"/>
        <v>0</v>
      </c>
      <c r="S48"/>
      <c r="T48" s="438"/>
      <c r="U48" s="438"/>
      <c r="V48" s="439"/>
      <c r="W48" s="445"/>
      <c r="X48" s="438"/>
      <c r="Y48" s="439"/>
      <c r="Z48" s="446"/>
      <c r="AA48" s="447"/>
      <c r="AB48" s="436"/>
      <c r="AC48" s="436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22.5" customHeight="1">
      <c r="A49" s="34"/>
      <c r="B49" s="35"/>
      <c r="C49" s="35"/>
      <c r="D49" s="36"/>
      <c r="E49" s="34"/>
      <c r="F49" s="35"/>
      <c r="G49" s="35"/>
      <c r="H49" s="36"/>
      <c r="I49" s="55"/>
      <c r="J49" s="34" t="s">
        <v>0</v>
      </c>
      <c r="K49" s="35" t="s">
        <v>26</v>
      </c>
      <c r="L49" s="35" t="s">
        <v>0</v>
      </c>
      <c r="M49" s="36" t="s">
        <v>0</v>
      </c>
      <c r="N49" s="457" t="s">
        <v>42</v>
      </c>
      <c r="O49" s="46"/>
      <c r="P49" s="46"/>
      <c r="Q49" s="46"/>
      <c r="R49" s="46">
        <f t="shared" si="1"/>
        <v>0</v>
      </c>
      <c r="S49"/>
      <c r="T49" s="438"/>
      <c r="U49" s="438"/>
      <c r="V49" s="439"/>
      <c r="W49" s="445"/>
      <c r="X49" s="438"/>
      <c r="Y49" s="439"/>
      <c r="Z49" s="446"/>
      <c r="AA49" s="447"/>
      <c r="AB49" s="436"/>
      <c r="AC49" s="436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25.5" customHeight="1">
      <c r="A50" s="70" t="s">
        <v>13</v>
      </c>
      <c r="B50" s="71" t="s">
        <v>14</v>
      </c>
      <c r="C50" s="71" t="s">
        <v>17</v>
      </c>
      <c r="D50" s="72" t="s">
        <v>54</v>
      </c>
      <c r="E50" s="70" t="s">
        <v>17</v>
      </c>
      <c r="F50" s="71" t="s">
        <v>28</v>
      </c>
      <c r="G50" s="71" t="s">
        <v>49</v>
      </c>
      <c r="H50" s="73" t="s">
        <v>54</v>
      </c>
      <c r="I50" s="74" t="s">
        <v>0</v>
      </c>
      <c r="J50" s="75" t="s">
        <v>0</v>
      </c>
      <c r="K50" s="76" t="s">
        <v>0</v>
      </c>
      <c r="L50" s="76" t="s">
        <v>0</v>
      </c>
      <c r="M50" s="73" t="s">
        <v>0</v>
      </c>
      <c r="N50" s="456" t="s">
        <v>53</v>
      </c>
      <c r="O50" s="78">
        <f>O51</f>
        <v>2338000</v>
      </c>
      <c r="P50" s="78">
        <f>P51</f>
        <v>0</v>
      </c>
      <c r="Q50" s="78">
        <f>Q51</f>
        <v>0</v>
      </c>
      <c r="R50" s="78">
        <f t="shared" si="1"/>
        <v>0</v>
      </c>
      <c r="S50"/>
      <c r="T50" s="438"/>
      <c r="U50" s="438"/>
      <c r="V50" s="437"/>
      <c r="W50" s="438"/>
      <c r="X50" s="438"/>
      <c r="Y50" s="439"/>
      <c r="Z50" s="440"/>
      <c r="AA50" s="441"/>
      <c r="AB50" s="436"/>
      <c r="AC50" s="436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ht="21.75" customHeight="1">
      <c r="A51" s="62" t="s">
        <v>0</v>
      </c>
      <c r="B51" s="63" t="s">
        <v>0</v>
      </c>
      <c r="C51" s="63" t="s">
        <v>0</v>
      </c>
      <c r="D51" s="64" t="s">
        <v>0</v>
      </c>
      <c r="E51" s="62" t="s">
        <v>0</v>
      </c>
      <c r="F51" s="63" t="s">
        <v>0</v>
      </c>
      <c r="G51" s="63" t="s">
        <v>0</v>
      </c>
      <c r="H51" s="36" t="s">
        <v>0</v>
      </c>
      <c r="I51" s="55" t="s">
        <v>22</v>
      </c>
      <c r="J51" s="34" t="s">
        <v>0</v>
      </c>
      <c r="K51" s="35" t="s">
        <v>0</v>
      </c>
      <c r="L51" s="35" t="s">
        <v>0</v>
      </c>
      <c r="M51" s="36" t="s">
        <v>0</v>
      </c>
      <c r="N51" s="457" t="s">
        <v>23</v>
      </c>
      <c r="O51" s="46">
        <f>O52+O59</f>
        <v>2338000</v>
      </c>
      <c r="P51" s="46">
        <f>P52+P59</f>
        <v>0</v>
      </c>
      <c r="Q51" s="46">
        <f>Q52+Q59</f>
        <v>0</v>
      </c>
      <c r="R51" s="46">
        <f>R52+R59</f>
        <v>0</v>
      </c>
      <c r="S51"/>
      <c r="T51" s="438"/>
      <c r="U51" s="438"/>
      <c r="V51" s="439"/>
      <c r="W51" s="445"/>
      <c r="X51" s="438"/>
      <c r="Y51" s="439"/>
      <c r="Z51" s="446"/>
      <c r="AA51" s="447"/>
      <c r="AB51" s="436"/>
      <c r="AC51" s="436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ht="22.5" customHeight="1">
      <c r="A52" s="66" t="s">
        <v>0</v>
      </c>
      <c r="B52" s="65" t="s">
        <v>0</v>
      </c>
      <c r="C52" s="65" t="s">
        <v>0</v>
      </c>
      <c r="D52" s="67" t="s">
        <v>0</v>
      </c>
      <c r="E52" s="66" t="s">
        <v>0</v>
      </c>
      <c r="F52" s="65" t="s">
        <v>0</v>
      </c>
      <c r="G52" s="65" t="s">
        <v>0</v>
      </c>
      <c r="H52" s="30" t="s">
        <v>0</v>
      </c>
      <c r="I52" s="54" t="s">
        <v>0</v>
      </c>
      <c r="J52" s="37" t="s">
        <v>29</v>
      </c>
      <c r="K52" s="38" t="s">
        <v>0</v>
      </c>
      <c r="L52" s="38" t="s">
        <v>0</v>
      </c>
      <c r="M52" s="39" t="s">
        <v>0</v>
      </c>
      <c r="N52" s="458" t="s">
        <v>30</v>
      </c>
      <c r="O52" s="47">
        <f>O53+O54+O55+O56+O57+O58</f>
        <v>218000</v>
      </c>
      <c r="P52" s="47">
        <f>P53+P54+P55+P56+P57+P58</f>
        <v>0</v>
      </c>
      <c r="Q52" s="47">
        <f>Q53+Q54+Q55+Q56+Q57+Q58</f>
        <v>0</v>
      </c>
      <c r="R52" s="47">
        <f t="shared" si="1"/>
        <v>0</v>
      </c>
      <c r="S52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248" ht="30" customHeight="1">
      <c r="A53" s="62" t="s">
        <v>0</v>
      </c>
      <c r="B53" s="63" t="s">
        <v>0</v>
      </c>
      <c r="C53" s="63" t="s">
        <v>0</v>
      </c>
      <c r="D53" s="64" t="s">
        <v>0</v>
      </c>
      <c r="E53" s="62" t="s">
        <v>0</v>
      </c>
      <c r="F53" s="63" t="s">
        <v>0</v>
      </c>
      <c r="G53" s="63" t="s">
        <v>0</v>
      </c>
      <c r="H53" s="36" t="s">
        <v>0</v>
      </c>
      <c r="I53" s="55" t="s">
        <v>0</v>
      </c>
      <c r="J53" s="34" t="s">
        <v>0</v>
      </c>
      <c r="K53" s="79" t="s">
        <v>26</v>
      </c>
      <c r="L53" s="79" t="s">
        <v>0</v>
      </c>
      <c r="M53" s="80" t="s">
        <v>0</v>
      </c>
      <c r="N53" s="459" t="s">
        <v>50</v>
      </c>
      <c r="O53" s="307">
        <v>9000</v>
      </c>
      <c r="P53" s="81"/>
      <c r="Q53" s="81"/>
      <c r="R53" s="81">
        <f t="shared" si="1"/>
        <v>0</v>
      </c>
      <c r="S53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</row>
    <row r="54" spans="1:248" ht="30" customHeight="1">
      <c r="A54" s="34" t="s">
        <v>0</v>
      </c>
      <c r="B54" s="35" t="s">
        <v>0</v>
      </c>
      <c r="C54" s="35" t="s">
        <v>0</v>
      </c>
      <c r="D54" s="36" t="s">
        <v>0</v>
      </c>
      <c r="E54" s="34" t="s">
        <v>0</v>
      </c>
      <c r="F54" s="35" t="s">
        <v>0</v>
      </c>
      <c r="G54" s="35" t="s">
        <v>0</v>
      </c>
      <c r="H54" s="36" t="s">
        <v>0</v>
      </c>
      <c r="I54" s="55" t="s">
        <v>0</v>
      </c>
      <c r="J54" s="34" t="s">
        <v>0</v>
      </c>
      <c r="K54" s="79" t="s">
        <v>22</v>
      </c>
      <c r="L54" s="79" t="s">
        <v>0</v>
      </c>
      <c r="M54" s="80" t="s">
        <v>0</v>
      </c>
      <c r="N54" s="459" t="s">
        <v>31</v>
      </c>
      <c r="O54" s="307">
        <v>160000</v>
      </c>
      <c r="P54" s="81"/>
      <c r="Q54" s="81"/>
      <c r="R54" s="81">
        <f t="shared" si="1"/>
        <v>0</v>
      </c>
      <c r="S54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ht="21.75" customHeight="1">
      <c r="A55" s="34" t="s">
        <v>0</v>
      </c>
      <c r="B55" s="35" t="s">
        <v>0</v>
      </c>
      <c r="C55" s="35" t="s">
        <v>0</v>
      </c>
      <c r="D55" s="36" t="s">
        <v>0</v>
      </c>
      <c r="E55" s="34" t="s">
        <v>0</v>
      </c>
      <c r="F55" s="35" t="s">
        <v>0</v>
      </c>
      <c r="G55" s="35" t="s">
        <v>0</v>
      </c>
      <c r="H55" s="36" t="s">
        <v>0</v>
      </c>
      <c r="I55" s="55" t="s">
        <v>0</v>
      </c>
      <c r="J55" s="34" t="s">
        <v>0</v>
      </c>
      <c r="K55" s="79" t="s">
        <v>27</v>
      </c>
      <c r="L55" s="79" t="s">
        <v>0</v>
      </c>
      <c r="M55" s="80" t="s">
        <v>0</v>
      </c>
      <c r="N55" s="459" t="s">
        <v>52</v>
      </c>
      <c r="O55" s="206"/>
      <c r="P55" s="81"/>
      <c r="Q55" s="81"/>
      <c r="R55" s="81">
        <f t="shared" si="1"/>
        <v>0</v>
      </c>
      <c r="S55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ht="22.5" customHeight="1">
      <c r="A56" s="34" t="s">
        <v>0</v>
      </c>
      <c r="B56" s="35" t="s">
        <v>0</v>
      </c>
      <c r="C56" s="35" t="s">
        <v>0</v>
      </c>
      <c r="D56" s="36" t="s">
        <v>0</v>
      </c>
      <c r="E56" s="34" t="s">
        <v>0</v>
      </c>
      <c r="F56" s="35" t="s">
        <v>0</v>
      </c>
      <c r="G56" s="35" t="s">
        <v>0</v>
      </c>
      <c r="H56" s="36" t="s">
        <v>0</v>
      </c>
      <c r="I56" s="55" t="s">
        <v>0</v>
      </c>
      <c r="J56" s="34" t="s">
        <v>0</v>
      </c>
      <c r="K56" s="79" t="s">
        <v>35</v>
      </c>
      <c r="L56" s="79" t="s">
        <v>0</v>
      </c>
      <c r="M56" s="80" t="s">
        <v>0</v>
      </c>
      <c r="N56" s="459" t="s">
        <v>36</v>
      </c>
      <c r="O56" s="206">
        <v>6000</v>
      </c>
      <c r="P56" s="81"/>
      <c r="Q56" s="81"/>
      <c r="R56" s="81">
        <f t="shared" si="1"/>
        <v>0</v>
      </c>
      <c r="S5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ht="30" customHeight="1">
      <c r="A57" s="34"/>
      <c r="B57" s="35"/>
      <c r="C57" s="35"/>
      <c r="D57" s="36"/>
      <c r="E57" s="34"/>
      <c r="F57" s="35"/>
      <c r="G57" s="35"/>
      <c r="H57" s="36"/>
      <c r="I57" s="55"/>
      <c r="J57" s="34"/>
      <c r="K57" s="79" t="s">
        <v>38</v>
      </c>
      <c r="L57" s="79" t="s">
        <v>0</v>
      </c>
      <c r="M57" s="80" t="s">
        <v>0</v>
      </c>
      <c r="N57" s="459" t="s">
        <v>39</v>
      </c>
      <c r="O57" s="206">
        <v>18000</v>
      </c>
      <c r="P57" s="81"/>
      <c r="Q57" s="81"/>
      <c r="R57" s="81">
        <f t="shared" si="1"/>
        <v>0</v>
      </c>
      <c r="S57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ht="30" customHeight="1">
      <c r="A58" s="34"/>
      <c r="B58" s="35"/>
      <c r="C58" s="35"/>
      <c r="D58" s="36"/>
      <c r="E58" s="34"/>
      <c r="F58" s="35"/>
      <c r="G58" s="35"/>
      <c r="H58" s="36"/>
      <c r="I58" s="55"/>
      <c r="J58" s="34"/>
      <c r="K58" s="79" t="s">
        <v>19</v>
      </c>
      <c r="L58" s="79" t="s">
        <v>0</v>
      </c>
      <c r="M58" s="80" t="s">
        <v>0</v>
      </c>
      <c r="N58" s="459" t="s">
        <v>51</v>
      </c>
      <c r="O58" s="206">
        <v>25000</v>
      </c>
      <c r="P58" s="81"/>
      <c r="Q58" s="81"/>
      <c r="R58" s="81">
        <f t="shared" si="1"/>
        <v>0</v>
      </c>
      <c r="S58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ht="21.75" customHeight="1">
      <c r="A59" s="28" t="s">
        <v>0</v>
      </c>
      <c r="B59" s="29" t="s">
        <v>0</v>
      </c>
      <c r="C59" s="29" t="s">
        <v>0</v>
      </c>
      <c r="D59" s="30" t="s">
        <v>0</v>
      </c>
      <c r="E59" s="28" t="s">
        <v>0</v>
      </c>
      <c r="F59" s="29" t="s">
        <v>0</v>
      </c>
      <c r="G59" s="29" t="s">
        <v>0</v>
      </c>
      <c r="H59" s="30" t="s">
        <v>0</v>
      </c>
      <c r="I59" s="54" t="s">
        <v>0</v>
      </c>
      <c r="J59" s="37" t="s">
        <v>40</v>
      </c>
      <c r="K59" s="38" t="s">
        <v>0</v>
      </c>
      <c r="L59" s="38" t="s">
        <v>0</v>
      </c>
      <c r="M59" s="39" t="s">
        <v>0</v>
      </c>
      <c r="N59" s="458" t="s">
        <v>41</v>
      </c>
      <c r="O59" s="47">
        <f>O60+O61+O62</f>
        <v>2120000</v>
      </c>
      <c r="P59" s="47">
        <f>P60+P61+P62</f>
        <v>0</v>
      </c>
      <c r="Q59" s="47">
        <f>Q60+Q61+Q62</f>
        <v>0</v>
      </c>
      <c r="R59" s="47">
        <f t="shared" si="1"/>
        <v>0</v>
      </c>
      <c r="S59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ht="20.25" customHeight="1">
      <c r="A60" s="34" t="s">
        <v>0</v>
      </c>
      <c r="B60" s="35" t="s">
        <v>0</v>
      </c>
      <c r="C60" s="35" t="s">
        <v>0</v>
      </c>
      <c r="D60" s="36" t="s">
        <v>0</v>
      </c>
      <c r="E60" s="34" t="s">
        <v>0</v>
      </c>
      <c r="F60" s="35" t="s">
        <v>0</v>
      </c>
      <c r="G60" s="35" t="s">
        <v>0</v>
      </c>
      <c r="H60" s="36" t="s">
        <v>0</v>
      </c>
      <c r="I60" s="55" t="s">
        <v>0</v>
      </c>
      <c r="J60" s="34" t="s">
        <v>0</v>
      </c>
      <c r="K60" s="79" t="s">
        <v>26</v>
      </c>
      <c r="L60" s="79" t="s">
        <v>0</v>
      </c>
      <c r="M60" s="80" t="s">
        <v>0</v>
      </c>
      <c r="N60" s="459" t="s">
        <v>42</v>
      </c>
      <c r="O60" s="206">
        <v>2120000</v>
      </c>
      <c r="P60" s="81"/>
      <c r="Q60" s="81"/>
      <c r="R60" s="81">
        <f t="shared" si="1"/>
        <v>0</v>
      </c>
      <c r="S60"/>
      <c r="T60" s="436"/>
      <c r="U60" s="436"/>
      <c r="V60" s="436"/>
      <c r="W60" s="436"/>
      <c r="X60" s="436"/>
      <c r="Y60" s="436"/>
      <c r="Z60" s="436"/>
      <c r="AA60" s="436"/>
      <c r="AB60" s="436"/>
      <c r="AC60" s="436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ht="30" customHeight="1">
      <c r="A61" s="34" t="s">
        <v>0</v>
      </c>
      <c r="B61" s="35" t="s">
        <v>0</v>
      </c>
      <c r="C61" s="35" t="s">
        <v>0</v>
      </c>
      <c r="D61" s="36" t="s">
        <v>0</v>
      </c>
      <c r="E61" s="34" t="s">
        <v>0</v>
      </c>
      <c r="F61" s="35" t="s">
        <v>0</v>
      </c>
      <c r="G61" s="35" t="s">
        <v>0</v>
      </c>
      <c r="H61" s="36" t="s">
        <v>0</v>
      </c>
      <c r="I61" s="55" t="s">
        <v>0</v>
      </c>
      <c r="J61" s="34" t="s">
        <v>0</v>
      </c>
      <c r="K61" s="79" t="s">
        <v>35</v>
      </c>
      <c r="L61" s="79" t="s">
        <v>0</v>
      </c>
      <c r="M61" s="80" t="s">
        <v>0</v>
      </c>
      <c r="N61" s="459" t="s">
        <v>62</v>
      </c>
      <c r="O61" s="206"/>
      <c r="P61" s="81"/>
      <c r="Q61" s="81"/>
      <c r="R61" s="81">
        <f t="shared" si="1"/>
        <v>0</v>
      </c>
      <c r="S61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ht="30" customHeight="1" thickBot="1">
      <c r="A62" s="41" t="s">
        <v>0</v>
      </c>
      <c r="B62" s="42" t="s">
        <v>0</v>
      </c>
      <c r="C62" s="42" t="s">
        <v>0</v>
      </c>
      <c r="D62" s="43" t="s">
        <v>0</v>
      </c>
      <c r="E62" s="41" t="s">
        <v>0</v>
      </c>
      <c r="F62" s="42" t="s">
        <v>0</v>
      </c>
      <c r="G62" s="42" t="s">
        <v>0</v>
      </c>
      <c r="H62" s="43" t="s">
        <v>0</v>
      </c>
      <c r="I62" s="56" t="s">
        <v>0</v>
      </c>
      <c r="J62" s="41" t="s">
        <v>0</v>
      </c>
      <c r="K62" s="89" t="s">
        <v>38</v>
      </c>
      <c r="L62" s="89" t="s">
        <v>0</v>
      </c>
      <c r="M62" s="90" t="s">
        <v>0</v>
      </c>
      <c r="N62" s="462" t="s">
        <v>63</v>
      </c>
      <c r="O62" s="91"/>
      <c r="P62" s="91"/>
      <c r="Q62" s="91"/>
      <c r="R62" s="91">
        <f t="shared" si="1"/>
        <v>0</v>
      </c>
      <c r="S62"/>
      <c r="T62" s="436"/>
      <c r="U62" s="436"/>
      <c r="V62" s="436"/>
      <c r="W62" s="436"/>
      <c r="X62" s="436"/>
      <c r="Y62" s="436"/>
      <c r="Z62" s="436"/>
      <c r="AA62" s="436"/>
      <c r="AB62" s="436"/>
      <c r="AC62" s="436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9" ht="15.7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O63" s="466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</row>
    <row r="64" spans="1:29" ht="21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O64" s="464"/>
      <c r="P64" s="486" t="s">
        <v>108</v>
      </c>
      <c r="Q64" s="486"/>
      <c r="R64" s="486"/>
      <c r="S64" s="486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</row>
    <row r="65" spans="1:29" ht="50.25" customHeight="1">
      <c r="A65" s="551" t="s">
        <v>183</v>
      </c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486" t="s">
        <v>109</v>
      </c>
      <c r="Q65" s="486"/>
      <c r="T65" s="449"/>
      <c r="U65" s="449"/>
      <c r="V65" s="449"/>
      <c r="W65" s="449"/>
      <c r="X65" s="449"/>
      <c r="Y65" s="449"/>
      <c r="Z65" s="449"/>
      <c r="AA65" s="449"/>
      <c r="AB65" s="449"/>
      <c r="AC65" s="449"/>
    </row>
    <row r="66" spans="1:29" ht="23.25" customHeight="1" thickBot="1">
      <c r="A66" s="463"/>
      <c r="B66" s="463"/>
      <c r="C66" s="463"/>
      <c r="D66" s="463"/>
      <c r="E66" s="463"/>
      <c r="F66" s="463"/>
      <c r="G66" s="463"/>
      <c r="H66" s="463"/>
      <c r="I66" s="463"/>
      <c r="J66" s="463"/>
      <c r="K66" s="463"/>
      <c r="L66" s="463"/>
      <c r="M66" s="463"/>
      <c r="N66" s="463"/>
      <c r="O66" s="463"/>
      <c r="P66" s="486" t="s">
        <v>118</v>
      </c>
      <c r="Q66" s="486"/>
      <c r="T66" s="449"/>
      <c r="U66" s="449"/>
      <c r="V66" s="449"/>
      <c r="W66" s="449"/>
      <c r="X66" s="449"/>
      <c r="Y66" s="449"/>
      <c r="Z66" s="449"/>
      <c r="AA66" s="449"/>
      <c r="AB66" s="449"/>
      <c r="AC66" s="449"/>
    </row>
    <row r="67" spans="1:15" ht="12.75" customHeight="1">
      <c r="A67" s="526" t="s">
        <v>177</v>
      </c>
      <c r="B67" s="552" t="s">
        <v>179</v>
      </c>
      <c r="C67" s="553"/>
      <c r="D67" s="553"/>
      <c r="E67" s="553"/>
      <c r="F67" s="553"/>
      <c r="G67" s="553"/>
      <c r="H67" s="553"/>
      <c r="I67" s="553"/>
      <c r="J67" s="553"/>
      <c r="K67" s="553"/>
      <c r="L67" s="553"/>
      <c r="M67" s="553"/>
      <c r="N67" s="553"/>
      <c r="O67" s="554"/>
    </row>
    <row r="68" spans="1:15" ht="57.75" customHeight="1">
      <c r="A68" s="527"/>
      <c r="B68" s="555"/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7"/>
    </row>
    <row r="69" spans="1:17" ht="15" customHeight="1" thickBot="1">
      <c r="A69" s="528"/>
      <c r="B69" s="558"/>
      <c r="C69" s="559"/>
      <c r="D69" s="559"/>
      <c r="E69" s="559"/>
      <c r="F69" s="559"/>
      <c r="G69" s="559"/>
      <c r="H69" s="559"/>
      <c r="I69" s="559"/>
      <c r="J69" s="559"/>
      <c r="K69" s="559"/>
      <c r="L69" s="559"/>
      <c r="M69" s="559"/>
      <c r="N69" s="559"/>
      <c r="O69" s="560"/>
      <c r="P69" s="486"/>
      <c r="Q69" s="486"/>
    </row>
    <row r="70" spans="1:29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T70" s="449"/>
      <c r="U70" s="449"/>
      <c r="V70" s="449"/>
      <c r="W70" s="449"/>
      <c r="X70" s="449"/>
      <c r="Y70" s="449"/>
      <c r="Z70" s="449"/>
      <c r="AA70" s="449"/>
      <c r="AB70" s="449"/>
      <c r="AC70" s="449"/>
    </row>
    <row r="71" spans="1:29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</row>
    <row r="72" spans="1:29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T72" s="449"/>
      <c r="U72" s="449"/>
      <c r="V72" s="449"/>
      <c r="W72" s="449"/>
      <c r="X72" s="449"/>
      <c r="Y72" s="449"/>
      <c r="Z72" s="449"/>
      <c r="AA72" s="449"/>
      <c r="AB72" s="449"/>
      <c r="AC72" s="449"/>
    </row>
    <row r="73" spans="1:29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</row>
    <row r="74" spans="1:29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</row>
    <row r="75" spans="1:29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</row>
    <row r="76" spans="1:29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</row>
    <row r="77" spans="1:11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1:11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1:11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1:11" ht="10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</row>
  </sheetData>
  <sheetProtection/>
  <mergeCells count="22">
    <mergeCell ref="A67:A69"/>
    <mergeCell ref="B67:O69"/>
    <mergeCell ref="O7:O9"/>
    <mergeCell ref="E8:H8"/>
    <mergeCell ref="R7:R9"/>
    <mergeCell ref="E7:H7"/>
    <mergeCell ref="P69:Q69"/>
    <mergeCell ref="R64:S64"/>
    <mergeCell ref="P64:Q64"/>
    <mergeCell ref="P66:Q66"/>
    <mergeCell ref="A65:O65"/>
    <mergeCell ref="P65:Q65"/>
    <mergeCell ref="Q7:Q9"/>
    <mergeCell ref="A7:D7"/>
    <mergeCell ref="A1:R2"/>
    <mergeCell ref="A8:D8"/>
    <mergeCell ref="D5:N5"/>
    <mergeCell ref="A3:R4"/>
    <mergeCell ref="A5:C5"/>
    <mergeCell ref="J8:M8"/>
    <mergeCell ref="J7:M7"/>
    <mergeCell ref="P7:P9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scale="60" r:id="rId1"/>
  <headerFooter alignWithMargins="0"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Q46"/>
  <sheetViews>
    <sheetView zoomScalePageLayoutView="0" workbookViewId="0" topLeftCell="A1">
      <selection activeCell="A43" sqref="A43:A45"/>
    </sheetView>
  </sheetViews>
  <sheetFormatPr defaultColWidth="5.7109375" defaultRowHeight="10.5" customHeight="1"/>
  <cols>
    <col min="1" max="1" width="8.421875" style="9" customWidth="1"/>
    <col min="2" max="2" width="4.421875" style="9" customWidth="1"/>
    <col min="3" max="4" width="3.57421875" style="9" bestFit="1" customWidth="1"/>
    <col min="5" max="6" width="5.00390625" style="9" bestFit="1" customWidth="1"/>
    <col min="7" max="7" width="3.57421875" style="9" bestFit="1" customWidth="1"/>
    <col min="8" max="8" width="5.00390625" style="9" bestFit="1" customWidth="1"/>
    <col min="9" max="9" width="4.421875" style="9" bestFit="1" customWidth="1"/>
    <col min="10" max="10" width="5.00390625" style="9" bestFit="1" customWidth="1"/>
    <col min="11" max="11" width="3.421875" style="9" customWidth="1"/>
    <col min="12" max="13" width="3.57421875" style="9" hidden="1" customWidth="1"/>
    <col min="14" max="14" width="33.140625" style="9" customWidth="1"/>
    <col min="15" max="15" width="12.421875" style="9" customWidth="1"/>
    <col min="16" max="16" width="16.7109375" style="9" customWidth="1"/>
    <col min="17" max="17" width="19.7109375" style="9" customWidth="1"/>
    <col min="18" max="18" width="11.7109375" style="9" hidden="1" customWidth="1"/>
    <col min="19" max="19" width="12.421875" style="9" customWidth="1"/>
    <col min="20" max="20" width="15.140625" style="9" customWidth="1"/>
    <col min="21" max="21" width="16.140625" style="9" customWidth="1"/>
    <col min="22" max="26" width="5.7109375" style="9" bestFit="1" customWidth="1"/>
    <col min="27" max="27" width="12.57421875" style="9" customWidth="1"/>
    <col min="28" max="251" width="5.7109375" style="9" bestFit="1" customWidth="1"/>
    <col min="252" max="16384" width="5.7109375" style="9" customWidth="1"/>
  </cols>
  <sheetData>
    <row r="1" spans="1:251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0.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10.5" customHeight="1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9.5">
      <c r="A8" s="531" t="s">
        <v>1</v>
      </c>
      <c r="B8" s="531" t="s">
        <v>0</v>
      </c>
      <c r="C8" s="531" t="s">
        <v>0</v>
      </c>
      <c r="D8" s="541" t="s">
        <v>84</v>
      </c>
      <c r="E8" s="541" t="s">
        <v>0</v>
      </c>
      <c r="F8" s="541" t="s">
        <v>0</v>
      </c>
      <c r="G8" s="541" t="s">
        <v>0</v>
      </c>
      <c r="H8" s="541" t="s">
        <v>0</v>
      </c>
      <c r="I8" s="541" t="s">
        <v>0</v>
      </c>
      <c r="J8" s="541" t="s">
        <v>0</v>
      </c>
      <c r="K8" s="541" t="s">
        <v>0</v>
      </c>
      <c r="L8" s="541" t="s">
        <v>0</v>
      </c>
      <c r="M8" s="541" t="s">
        <v>0</v>
      </c>
      <c r="N8" s="541" t="s">
        <v>0</v>
      </c>
      <c r="O8" s="3" t="s">
        <v>0</v>
      </c>
      <c r="P8" s="3"/>
      <c r="Q8" s="3"/>
      <c r="R8" s="3"/>
      <c r="S8" s="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 s="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5"/>
      <c r="S10" s="576"/>
      <c r="T10" s="583" t="s">
        <v>137</v>
      </c>
      <c r="U10" s="569" t="s">
        <v>138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8"/>
      <c r="S11" s="579"/>
      <c r="T11" s="584"/>
      <c r="U11" s="570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44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196" t="s">
        <v>112</v>
      </c>
      <c r="S12" s="85" t="s">
        <v>136</v>
      </c>
      <c r="T12" s="585"/>
      <c r="U12" s="57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27" customHeight="1" thickBot="1" thickTop="1">
      <c r="A13" s="315">
        <v>38</v>
      </c>
      <c r="B13" s="316">
        <v>10</v>
      </c>
      <c r="C13" s="316" t="s">
        <v>32</v>
      </c>
      <c r="D13" s="317" t="s">
        <v>85</v>
      </c>
      <c r="E13" s="318" t="s">
        <v>17</v>
      </c>
      <c r="F13" s="319" t="s">
        <v>27</v>
      </c>
      <c r="G13" s="319" t="s">
        <v>26</v>
      </c>
      <c r="H13" s="320" t="s">
        <v>0</v>
      </c>
      <c r="I13" s="321" t="s">
        <v>0</v>
      </c>
      <c r="J13" s="322" t="s">
        <v>0</v>
      </c>
      <c r="K13" s="323" t="s">
        <v>0</v>
      </c>
      <c r="L13" s="323" t="s">
        <v>0</v>
      </c>
      <c r="M13" s="324" t="s">
        <v>0</v>
      </c>
      <c r="N13" s="325" t="s">
        <v>64</v>
      </c>
      <c r="O13" s="326">
        <f aca="true" t="shared" si="0" ref="O13:T13">O15+O22+O28</f>
        <v>39000</v>
      </c>
      <c r="P13" s="327">
        <f t="shared" si="0"/>
        <v>22000</v>
      </c>
      <c r="Q13" s="327">
        <f t="shared" si="0"/>
        <v>14805.76</v>
      </c>
      <c r="R13" s="327">
        <f t="shared" si="0"/>
        <v>0</v>
      </c>
      <c r="S13" s="327">
        <f t="shared" si="0"/>
        <v>7194.240000000001</v>
      </c>
      <c r="T13" s="328">
        <f t="shared" si="0"/>
        <v>0</v>
      </c>
      <c r="U13" s="329">
        <f>U15+U22+U28</f>
        <v>20000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15" customHeight="1" thickBot="1">
      <c r="A14" s="572"/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5.25" customHeight="1">
      <c r="A15" s="330" t="s">
        <v>0</v>
      </c>
      <c r="B15" s="331" t="s">
        <v>0</v>
      </c>
      <c r="C15" s="331" t="s">
        <v>0</v>
      </c>
      <c r="D15" s="332" t="s">
        <v>0</v>
      </c>
      <c r="E15" s="330" t="s">
        <v>0</v>
      </c>
      <c r="F15" s="331" t="s">
        <v>0</v>
      </c>
      <c r="G15" s="331" t="s">
        <v>0</v>
      </c>
      <c r="H15" s="333" t="s">
        <v>54</v>
      </c>
      <c r="I15" s="334" t="s">
        <v>0</v>
      </c>
      <c r="J15" s="335" t="s">
        <v>0</v>
      </c>
      <c r="K15" s="336" t="s">
        <v>0</v>
      </c>
      <c r="L15" s="336" t="s">
        <v>0</v>
      </c>
      <c r="M15" s="337" t="s">
        <v>0</v>
      </c>
      <c r="N15" s="338" t="s">
        <v>55</v>
      </c>
      <c r="O15" s="339">
        <f>O16</f>
        <v>13000</v>
      </c>
      <c r="P15" s="339">
        <f>P16</f>
        <v>12000</v>
      </c>
      <c r="Q15" s="339">
        <f>Q16</f>
        <v>9593.06</v>
      </c>
      <c r="R15" s="339"/>
      <c r="S15" s="339">
        <f>S16</f>
        <v>2406.9400000000005</v>
      </c>
      <c r="T15" s="340">
        <f>T16</f>
        <v>0</v>
      </c>
      <c r="U15" s="564">
        <v>3000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27.75" customHeight="1" thickBot="1">
      <c r="A16" s="341" t="s">
        <v>0</v>
      </c>
      <c r="B16" s="342" t="s">
        <v>0</v>
      </c>
      <c r="C16" s="342" t="s">
        <v>0</v>
      </c>
      <c r="D16" s="343" t="s">
        <v>0</v>
      </c>
      <c r="E16" s="341" t="s">
        <v>0</v>
      </c>
      <c r="F16" s="342" t="s">
        <v>0</v>
      </c>
      <c r="G16" s="342" t="s">
        <v>0</v>
      </c>
      <c r="H16" s="344" t="s">
        <v>0</v>
      </c>
      <c r="I16" s="345" t="s">
        <v>0</v>
      </c>
      <c r="J16" s="346" t="s">
        <v>29</v>
      </c>
      <c r="K16" s="347" t="s">
        <v>0</v>
      </c>
      <c r="L16" s="347" t="s">
        <v>0</v>
      </c>
      <c r="M16" s="348" t="s">
        <v>0</v>
      </c>
      <c r="N16" s="349" t="s">
        <v>30</v>
      </c>
      <c r="O16" s="350">
        <f aca="true" t="shared" si="1" ref="O16:T16">O17+O18+O19+O20</f>
        <v>13000</v>
      </c>
      <c r="P16" s="350">
        <f t="shared" si="1"/>
        <v>12000</v>
      </c>
      <c r="Q16" s="350">
        <f t="shared" si="1"/>
        <v>9593.06</v>
      </c>
      <c r="R16" s="350">
        <f t="shared" si="1"/>
        <v>0</v>
      </c>
      <c r="S16" s="350">
        <f t="shared" si="1"/>
        <v>2406.9400000000005</v>
      </c>
      <c r="T16" s="351">
        <f t="shared" si="1"/>
        <v>0</v>
      </c>
      <c r="U16" s="56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4.5" customHeight="1">
      <c r="A17" s="330" t="s">
        <v>0</v>
      </c>
      <c r="B17" s="331" t="s">
        <v>0</v>
      </c>
      <c r="C17" s="331" t="s">
        <v>0</v>
      </c>
      <c r="D17" s="332" t="s">
        <v>0</v>
      </c>
      <c r="E17" s="330" t="s">
        <v>0</v>
      </c>
      <c r="F17" s="331" t="s">
        <v>0</v>
      </c>
      <c r="G17" s="331" t="s">
        <v>0</v>
      </c>
      <c r="H17" s="332" t="s">
        <v>0</v>
      </c>
      <c r="I17" s="352" t="s">
        <v>0</v>
      </c>
      <c r="J17" s="330" t="s">
        <v>0</v>
      </c>
      <c r="K17" s="353" t="s">
        <v>22</v>
      </c>
      <c r="L17" s="353" t="s">
        <v>0</v>
      </c>
      <c r="M17" s="354" t="s">
        <v>0</v>
      </c>
      <c r="N17" s="355" t="s">
        <v>31</v>
      </c>
      <c r="O17" s="356">
        <v>8000</v>
      </c>
      <c r="P17" s="357">
        <v>6000</v>
      </c>
      <c r="Q17" s="357">
        <v>4912.4</v>
      </c>
      <c r="R17" s="357"/>
      <c r="S17" s="357">
        <f>P17-Q17</f>
        <v>1087.6000000000004</v>
      </c>
      <c r="T17" s="358"/>
      <c r="U17" s="359"/>
      <c r="V17"/>
      <c r="W17" s="433"/>
      <c r="X17" s="431"/>
      <c r="Y17" s="432"/>
      <c r="Z17" s="434"/>
      <c r="AA17" s="435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4.5" customHeight="1">
      <c r="A18" s="330"/>
      <c r="B18" s="331"/>
      <c r="C18" s="331"/>
      <c r="D18" s="332"/>
      <c r="E18" s="330"/>
      <c r="F18" s="331"/>
      <c r="G18" s="331"/>
      <c r="H18" s="332"/>
      <c r="I18" s="352"/>
      <c r="J18" s="330"/>
      <c r="K18" s="397">
        <v>3</v>
      </c>
      <c r="L18" s="353"/>
      <c r="M18" s="354"/>
      <c r="N18" s="355" t="s">
        <v>34</v>
      </c>
      <c r="O18" s="356"/>
      <c r="P18" s="357"/>
      <c r="Q18" s="357"/>
      <c r="R18" s="357"/>
      <c r="S18" s="357">
        <f>P18-Q18</f>
        <v>0</v>
      </c>
      <c r="T18" s="358"/>
      <c r="U18" s="359"/>
      <c r="V18"/>
      <c r="W18" s="433"/>
      <c r="X18" s="431"/>
      <c r="Y18" s="432"/>
      <c r="Z18" s="434"/>
      <c r="AA18" s="435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4.5" customHeight="1">
      <c r="A19" s="330" t="s">
        <v>0</v>
      </c>
      <c r="B19" s="331" t="s">
        <v>0</v>
      </c>
      <c r="C19" s="331" t="s">
        <v>0</v>
      </c>
      <c r="D19" s="332" t="s">
        <v>0</v>
      </c>
      <c r="E19" s="330" t="s">
        <v>0</v>
      </c>
      <c r="F19" s="331" t="s">
        <v>0</v>
      </c>
      <c r="G19" s="331" t="s">
        <v>0</v>
      </c>
      <c r="H19" s="332" t="s">
        <v>0</v>
      </c>
      <c r="I19" s="352" t="s">
        <v>0</v>
      </c>
      <c r="J19" s="330" t="s">
        <v>0</v>
      </c>
      <c r="K19" s="353" t="s">
        <v>35</v>
      </c>
      <c r="L19" s="353" t="s">
        <v>0</v>
      </c>
      <c r="M19" s="354" t="s">
        <v>0</v>
      </c>
      <c r="N19" s="355" t="s">
        <v>36</v>
      </c>
      <c r="O19" s="356">
        <v>2000</v>
      </c>
      <c r="P19" s="357">
        <v>1000</v>
      </c>
      <c r="Q19" s="357"/>
      <c r="R19" s="357"/>
      <c r="S19" s="357">
        <f>P19-Q19</f>
        <v>1000</v>
      </c>
      <c r="T19" s="358"/>
      <c r="U19" s="359"/>
      <c r="V19"/>
      <c r="W19" s="433"/>
      <c r="X19" s="431"/>
      <c r="Y19" s="432"/>
      <c r="Z19" s="434"/>
      <c r="AA19" s="435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48.75" customHeight="1" thickBot="1">
      <c r="A20" s="360" t="s">
        <v>0</v>
      </c>
      <c r="B20" s="361" t="s">
        <v>0</v>
      </c>
      <c r="C20" s="361" t="s">
        <v>0</v>
      </c>
      <c r="D20" s="362" t="s">
        <v>0</v>
      </c>
      <c r="E20" s="360" t="s">
        <v>0</v>
      </c>
      <c r="F20" s="361" t="s">
        <v>0</v>
      </c>
      <c r="G20" s="361" t="s">
        <v>0</v>
      </c>
      <c r="H20" s="362" t="s">
        <v>0</v>
      </c>
      <c r="I20" s="363" t="s">
        <v>0</v>
      </c>
      <c r="J20" s="360" t="s">
        <v>0</v>
      </c>
      <c r="K20" s="364" t="s">
        <v>38</v>
      </c>
      <c r="L20" s="364" t="s">
        <v>0</v>
      </c>
      <c r="M20" s="365" t="s">
        <v>0</v>
      </c>
      <c r="N20" s="366" t="s">
        <v>39</v>
      </c>
      <c r="O20" s="367">
        <v>3000</v>
      </c>
      <c r="P20" s="368">
        <v>5000</v>
      </c>
      <c r="Q20" s="368">
        <v>4680.66</v>
      </c>
      <c r="R20" s="368"/>
      <c r="S20" s="357">
        <f>P20-Q20</f>
        <v>319.34000000000015</v>
      </c>
      <c r="T20" s="369"/>
      <c r="U20" s="35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7.75" customHeight="1" thickBot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3"/>
      <c r="U21" s="359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2.25" customHeight="1">
      <c r="A22" s="370" t="s">
        <v>0</v>
      </c>
      <c r="B22" s="371" t="s">
        <v>0</v>
      </c>
      <c r="C22" s="371" t="s">
        <v>0</v>
      </c>
      <c r="D22" s="372" t="s">
        <v>0</v>
      </c>
      <c r="E22" s="370" t="s">
        <v>0</v>
      </c>
      <c r="F22" s="371" t="s">
        <v>0</v>
      </c>
      <c r="G22" s="371" t="s">
        <v>0</v>
      </c>
      <c r="H22" s="373" t="s">
        <v>48</v>
      </c>
      <c r="I22" s="374" t="s">
        <v>0</v>
      </c>
      <c r="J22" s="375" t="s">
        <v>0</v>
      </c>
      <c r="K22" s="376" t="s">
        <v>0</v>
      </c>
      <c r="L22" s="376" t="s">
        <v>0</v>
      </c>
      <c r="M22" s="377" t="s">
        <v>0</v>
      </c>
      <c r="N22" s="378" t="s">
        <v>56</v>
      </c>
      <c r="O22" s="379">
        <f>O23</f>
        <v>6000</v>
      </c>
      <c r="P22" s="380">
        <f>P23</f>
        <v>5000</v>
      </c>
      <c r="Q22" s="380">
        <f>Q23</f>
        <v>787.7</v>
      </c>
      <c r="R22" s="380"/>
      <c r="S22" s="380">
        <f>S23</f>
        <v>4212.3</v>
      </c>
      <c r="T22" s="380">
        <f>T23</f>
        <v>0</v>
      </c>
      <c r="U22" s="564">
        <v>5000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7.75" customHeight="1" thickBot="1">
      <c r="A23" s="341" t="s">
        <v>0</v>
      </c>
      <c r="B23" s="342" t="s">
        <v>0</v>
      </c>
      <c r="C23" s="342" t="s">
        <v>0</v>
      </c>
      <c r="D23" s="344" t="s">
        <v>0</v>
      </c>
      <c r="E23" s="341" t="s">
        <v>0</v>
      </c>
      <c r="F23" s="342" t="s">
        <v>0</v>
      </c>
      <c r="G23" s="342" t="s">
        <v>0</v>
      </c>
      <c r="H23" s="344" t="s">
        <v>0</v>
      </c>
      <c r="I23" s="345" t="s">
        <v>0</v>
      </c>
      <c r="J23" s="346" t="s">
        <v>29</v>
      </c>
      <c r="K23" s="347" t="s">
        <v>0</v>
      </c>
      <c r="L23" s="347" t="s">
        <v>0</v>
      </c>
      <c r="M23" s="348" t="s">
        <v>0</v>
      </c>
      <c r="N23" s="349" t="s">
        <v>30</v>
      </c>
      <c r="O23" s="350">
        <f>O24+O25+O26</f>
        <v>6000</v>
      </c>
      <c r="P23" s="381">
        <f>P24+P25+P26</f>
        <v>5000</v>
      </c>
      <c r="Q23" s="381">
        <f>Q24+Q25+Q26</f>
        <v>787.7</v>
      </c>
      <c r="R23" s="381"/>
      <c r="S23" s="381">
        <f>S24+S25+S26</f>
        <v>4212.3</v>
      </c>
      <c r="T23" s="382">
        <f>T24+T25+T26</f>
        <v>0</v>
      </c>
      <c r="U23" s="565"/>
      <c r="V23"/>
      <c r="W23" s="433"/>
      <c r="X23" s="431"/>
      <c r="Y23" s="432"/>
      <c r="Z23" s="434"/>
      <c r="AA23" s="435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4.5" customHeight="1">
      <c r="A24" s="330" t="s">
        <v>0</v>
      </c>
      <c r="B24" s="331" t="s">
        <v>0</v>
      </c>
      <c r="C24" s="331" t="s">
        <v>0</v>
      </c>
      <c r="D24" s="332" t="s">
        <v>0</v>
      </c>
      <c r="E24" s="330" t="s">
        <v>0</v>
      </c>
      <c r="F24" s="331" t="s">
        <v>0</v>
      </c>
      <c r="G24" s="331" t="s">
        <v>0</v>
      </c>
      <c r="H24" s="332" t="s">
        <v>0</v>
      </c>
      <c r="I24" s="352" t="s">
        <v>0</v>
      </c>
      <c r="J24" s="330" t="s">
        <v>0</v>
      </c>
      <c r="K24" s="353" t="s">
        <v>22</v>
      </c>
      <c r="L24" s="353" t="s">
        <v>0</v>
      </c>
      <c r="M24" s="354" t="s">
        <v>0</v>
      </c>
      <c r="N24" s="355" t="s">
        <v>31</v>
      </c>
      <c r="O24" s="356">
        <v>3000</v>
      </c>
      <c r="P24" s="357">
        <v>3000</v>
      </c>
      <c r="Q24" s="357"/>
      <c r="R24" s="357"/>
      <c r="S24" s="357">
        <f>P24-Q24</f>
        <v>3000</v>
      </c>
      <c r="T24" s="383"/>
      <c r="U24" s="384"/>
      <c r="V24"/>
      <c r="W24" s="433"/>
      <c r="X24" s="431"/>
      <c r="Y24" s="432"/>
      <c r="Z24" s="434"/>
      <c r="AA24" s="435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4.5" customHeight="1">
      <c r="A25" s="330" t="s">
        <v>0</v>
      </c>
      <c r="B25" s="331" t="s">
        <v>0</v>
      </c>
      <c r="C25" s="331" t="s">
        <v>0</v>
      </c>
      <c r="D25" s="332" t="s">
        <v>0</v>
      </c>
      <c r="E25" s="330" t="s">
        <v>0</v>
      </c>
      <c r="F25" s="331" t="s">
        <v>0</v>
      </c>
      <c r="G25" s="331" t="s">
        <v>0</v>
      </c>
      <c r="H25" s="332" t="s">
        <v>0</v>
      </c>
      <c r="I25" s="352" t="s">
        <v>0</v>
      </c>
      <c r="J25" s="330" t="s">
        <v>0</v>
      </c>
      <c r="K25" s="353" t="s">
        <v>35</v>
      </c>
      <c r="L25" s="353" t="s">
        <v>0</v>
      </c>
      <c r="M25" s="354" t="s">
        <v>0</v>
      </c>
      <c r="N25" s="355" t="s">
        <v>36</v>
      </c>
      <c r="O25" s="356">
        <v>1000</v>
      </c>
      <c r="P25" s="357">
        <v>1000</v>
      </c>
      <c r="Q25" s="357"/>
      <c r="R25" s="357"/>
      <c r="S25" s="357">
        <f>P25-Q25</f>
        <v>1000</v>
      </c>
      <c r="T25" s="383"/>
      <c r="U25" s="384"/>
      <c r="V25"/>
      <c r="W25" s="433"/>
      <c r="X25" s="431"/>
      <c r="Y25" s="432"/>
      <c r="Z25" s="434"/>
      <c r="AA25" s="43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46.5" customHeight="1" thickBot="1">
      <c r="A26" s="385" t="s">
        <v>0</v>
      </c>
      <c r="B26" s="386" t="s">
        <v>0</v>
      </c>
      <c r="C26" s="386" t="s">
        <v>0</v>
      </c>
      <c r="D26" s="387" t="s">
        <v>0</v>
      </c>
      <c r="E26" s="385" t="s">
        <v>0</v>
      </c>
      <c r="F26" s="386" t="s">
        <v>0</v>
      </c>
      <c r="G26" s="386" t="s">
        <v>0</v>
      </c>
      <c r="H26" s="387" t="s">
        <v>0</v>
      </c>
      <c r="I26" s="388" t="s">
        <v>0</v>
      </c>
      <c r="J26" s="385" t="s">
        <v>0</v>
      </c>
      <c r="K26" s="389" t="s">
        <v>38</v>
      </c>
      <c r="L26" s="389" t="s">
        <v>0</v>
      </c>
      <c r="M26" s="390" t="s">
        <v>0</v>
      </c>
      <c r="N26" s="391" t="s">
        <v>39</v>
      </c>
      <c r="O26" s="367">
        <v>2000</v>
      </c>
      <c r="P26" s="392">
        <v>1000</v>
      </c>
      <c r="Q26" s="392">
        <v>787.7</v>
      </c>
      <c r="R26" s="383"/>
      <c r="S26" s="357">
        <f>P26-Q26</f>
        <v>212.29999999999995</v>
      </c>
      <c r="T26" s="393"/>
      <c r="U26" s="38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0" customHeight="1" thickBot="1">
      <c r="A27" s="586"/>
      <c r="B27" s="587"/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7"/>
      <c r="N27" s="587"/>
      <c r="O27" s="587"/>
      <c r="P27" s="587"/>
      <c r="Q27" s="587"/>
      <c r="R27" s="587"/>
      <c r="S27" s="587"/>
      <c r="T27" s="587"/>
      <c r="U27" s="58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44.25" customHeight="1" thickBot="1">
      <c r="A28" s="370" t="s">
        <v>0</v>
      </c>
      <c r="B28" s="371" t="s">
        <v>0</v>
      </c>
      <c r="C28" s="371" t="s">
        <v>0</v>
      </c>
      <c r="D28" s="372" t="s">
        <v>0</v>
      </c>
      <c r="E28" s="370" t="s">
        <v>0</v>
      </c>
      <c r="F28" s="371" t="s">
        <v>0</v>
      </c>
      <c r="G28" s="371" t="s">
        <v>0</v>
      </c>
      <c r="H28" s="394" t="s">
        <v>17</v>
      </c>
      <c r="I28" s="374" t="s">
        <v>0</v>
      </c>
      <c r="J28" s="375" t="s">
        <v>0</v>
      </c>
      <c r="K28" s="376" t="s">
        <v>0</v>
      </c>
      <c r="L28" s="376" t="s">
        <v>0</v>
      </c>
      <c r="M28" s="377" t="s">
        <v>0</v>
      </c>
      <c r="N28" s="378" t="s">
        <v>81</v>
      </c>
      <c r="O28" s="380">
        <f aca="true" t="shared" si="2" ref="O28:T28">O29</f>
        <v>20000</v>
      </c>
      <c r="P28" s="380">
        <f t="shared" si="2"/>
        <v>5000</v>
      </c>
      <c r="Q28" s="380">
        <f t="shared" si="2"/>
        <v>4425</v>
      </c>
      <c r="R28" s="380">
        <f t="shared" si="2"/>
        <v>0</v>
      </c>
      <c r="S28" s="380">
        <f t="shared" si="2"/>
        <v>575</v>
      </c>
      <c r="T28" s="395">
        <f t="shared" si="2"/>
        <v>0</v>
      </c>
      <c r="U28" s="396">
        <v>12000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8.25" customHeight="1">
      <c r="A29" s="341" t="s">
        <v>0</v>
      </c>
      <c r="B29" s="342" t="s">
        <v>0</v>
      </c>
      <c r="C29" s="342" t="s">
        <v>0</v>
      </c>
      <c r="D29" s="344" t="s">
        <v>0</v>
      </c>
      <c r="E29" s="341" t="s">
        <v>0</v>
      </c>
      <c r="F29" s="342" t="s">
        <v>0</v>
      </c>
      <c r="G29" s="342" t="s">
        <v>0</v>
      </c>
      <c r="H29" s="344" t="s">
        <v>0</v>
      </c>
      <c r="I29" s="345" t="s">
        <v>0</v>
      </c>
      <c r="J29" s="346" t="s">
        <v>29</v>
      </c>
      <c r="K29" s="347" t="s">
        <v>0</v>
      </c>
      <c r="L29" s="347" t="s">
        <v>0</v>
      </c>
      <c r="M29" s="348" t="s">
        <v>0</v>
      </c>
      <c r="N29" s="349" t="s">
        <v>30</v>
      </c>
      <c r="O29" s="381">
        <f>O30+O31+O32+O33</f>
        <v>20000</v>
      </c>
      <c r="P29" s="381">
        <f>P30+P31+P32+P33</f>
        <v>5000</v>
      </c>
      <c r="Q29" s="381">
        <f>Q30+Q31+Q32+Q33</f>
        <v>4425</v>
      </c>
      <c r="R29" s="381"/>
      <c r="S29" s="381">
        <f>S30+S31+S32+S33</f>
        <v>575</v>
      </c>
      <c r="T29" s="382"/>
      <c r="U29" s="566" t="s">
        <v>164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9.75" customHeight="1">
      <c r="A30" s="330" t="s">
        <v>0</v>
      </c>
      <c r="B30" s="331" t="s">
        <v>0</v>
      </c>
      <c r="C30" s="331" t="s">
        <v>0</v>
      </c>
      <c r="D30" s="332" t="s">
        <v>0</v>
      </c>
      <c r="E30" s="330" t="s">
        <v>0</v>
      </c>
      <c r="F30" s="331" t="s">
        <v>0</v>
      </c>
      <c r="G30" s="331" t="s">
        <v>0</v>
      </c>
      <c r="H30" s="332" t="s">
        <v>0</v>
      </c>
      <c r="I30" s="352" t="s">
        <v>0</v>
      </c>
      <c r="J30" s="330" t="s">
        <v>0</v>
      </c>
      <c r="K30" s="353" t="s">
        <v>22</v>
      </c>
      <c r="L30" s="353" t="s">
        <v>0</v>
      </c>
      <c r="M30" s="354" t="s">
        <v>0</v>
      </c>
      <c r="N30" s="355" t="s">
        <v>31</v>
      </c>
      <c r="O30" s="356"/>
      <c r="P30" s="357"/>
      <c r="Q30" s="357"/>
      <c r="R30" s="357"/>
      <c r="S30" s="357">
        <f>P30-Q30</f>
        <v>0</v>
      </c>
      <c r="T30" s="358"/>
      <c r="U30" s="567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1.5" customHeight="1">
      <c r="A31" s="330"/>
      <c r="B31" s="331"/>
      <c r="C31" s="331"/>
      <c r="D31" s="332"/>
      <c r="E31" s="330"/>
      <c r="F31" s="331"/>
      <c r="G31" s="331"/>
      <c r="H31" s="332"/>
      <c r="I31" s="352"/>
      <c r="J31" s="330"/>
      <c r="K31" s="397">
        <v>3</v>
      </c>
      <c r="L31" s="353"/>
      <c r="M31" s="354"/>
      <c r="N31" s="355" t="s">
        <v>34</v>
      </c>
      <c r="O31" s="356">
        <v>15000</v>
      </c>
      <c r="P31" s="357"/>
      <c r="Q31" s="357"/>
      <c r="R31" s="357"/>
      <c r="S31" s="357">
        <f>P31-Q31</f>
        <v>0</v>
      </c>
      <c r="T31" s="358"/>
      <c r="U31" s="567"/>
      <c r="V31"/>
      <c r="W31" s="433"/>
      <c r="X31" s="431"/>
      <c r="Y31" s="432"/>
      <c r="Z31" s="434"/>
      <c r="AA31" s="435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27.75" customHeight="1" thickBot="1">
      <c r="A32" s="330" t="s">
        <v>0</v>
      </c>
      <c r="B32" s="331" t="s">
        <v>0</v>
      </c>
      <c r="C32" s="331" t="s">
        <v>0</v>
      </c>
      <c r="D32" s="332" t="s">
        <v>0</v>
      </c>
      <c r="E32" s="330" t="s">
        <v>0</v>
      </c>
      <c r="F32" s="331" t="s">
        <v>0</v>
      </c>
      <c r="G32" s="331" t="s">
        <v>0</v>
      </c>
      <c r="H32" s="332" t="s">
        <v>0</v>
      </c>
      <c r="I32" s="352" t="s">
        <v>0</v>
      </c>
      <c r="J32" s="330" t="s">
        <v>0</v>
      </c>
      <c r="K32" s="353" t="s">
        <v>35</v>
      </c>
      <c r="L32" s="353" t="s">
        <v>0</v>
      </c>
      <c r="M32" s="354" t="s">
        <v>0</v>
      </c>
      <c r="N32" s="355" t="s">
        <v>36</v>
      </c>
      <c r="O32" s="356">
        <v>5000</v>
      </c>
      <c r="P32" s="357">
        <v>5000</v>
      </c>
      <c r="Q32" s="357">
        <v>4425</v>
      </c>
      <c r="R32" s="368"/>
      <c r="S32" s="357">
        <f>P32-Q32</f>
        <v>575</v>
      </c>
      <c r="T32" s="358"/>
      <c r="U32" s="567"/>
      <c r="V32"/>
      <c r="W32" s="433"/>
      <c r="X32" s="431"/>
      <c r="Y32" s="432"/>
      <c r="Z32" s="434"/>
      <c r="AA32" s="435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1" ht="54.75" customHeight="1" thickBot="1">
      <c r="A33" s="385" t="s">
        <v>0</v>
      </c>
      <c r="B33" s="386" t="s">
        <v>0</v>
      </c>
      <c r="C33" s="386" t="s">
        <v>0</v>
      </c>
      <c r="D33" s="387" t="s">
        <v>0</v>
      </c>
      <c r="E33" s="385" t="s">
        <v>0</v>
      </c>
      <c r="F33" s="386" t="s">
        <v>0</v>
      </c>
      <c r="G33" s="386" t="s">
        <v>0</v>
      </c>
      <c r="H33" s="387" t="s">
        <v>0</v>
      </c>
      <c r="I33" s="388" t="s">
        <v>0</v>
      </c>
      <c r="J33" s="385" t="s">
        <v>0</v>
      </c>
      <c r="K33" s="389" t="s">
        <v>38</v>
      </c>
      <c r="L33" s="389" t="s">
        <v>0</v>
      </c>
      <c r="M33" s="390" t="s">
        <v>0</v>
      </c>
      <c r="N33" s="391" t="s">
        <v>39</v>
      </c>
      <c r="O33" s="367"/>
      <c r="P33" s="392"/>
      <c r="Q33" s="392"/>
      <c r="R33" s="398"/>
      <c r="S33" s="357">
        <f>P33-Q33</f>
        <v>0</v>
      </c>
      <c r="T33" s="399"/>
      <c r="U33" s="568"/>
    </row>
    <row r="34" spans="1:21" ht="21.75" customHeight="1">
      <c r="A34" s="301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1:21" ht="20.2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73"/>
      <c r="L35" s="173"/>
      <c r="M35" s="173"/>
      <c r="N35" s="174"/>
      <c r="O35" s="175"/>
      <c r="P35" s="175"/>
      <c r="Q35" s="175"/>
      <c r="R35" s="175"/>
      <c r="S35" s="175"/>
      <c r="T35" s="486" t="s">
        <v>108</v>
      </c>
      <c r="U35" s="486"/>
    </row>
    <row r="36" spans="1:21" ht="23.25" customHeight="1">
      <c r="A36" s="120" t="s">
        <v>139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  <c r="P36" s="121"/>
      <c r="Q36" s="121"/>
      <c r="R36" s="121"/>
      <c r="S36" s="121"/>
      <c r="T36" s="486" t="s">
        <v>109</v>
      </c>
      <c r="U36" s="486"/>
    </row>
    <row r="37" spans="1:21" ht="24.75" customHeight="1">
      <c r="A37" s="150" t="s">
        <v>140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1"/>
      <c r="R37" s="151"/>
      <c r="S37" s="151"/>
      <c r="T37" s="486" t="s">
        <v>118</v>
      </c>
      <c r="U37" s="486"/>
    </row>
    <row r="38" spans="1:21" ht="24.75" customHeight="1">
      <c r="A38" s="150" t="s">
        <v>141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1"/>
      <c r="R38" s="151"/>
      <c r="S38" s="151"/>
      <c r="T38" s="486"/>
      <c r="U38" s="486"/>
    </row>
    <row r="39" spans="1:20" ht="20.25" customHeight="1">
      <c r="A39" s="314" t="s">
        <v>142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2"/>
      <c r="R39" s="312"/>
      <c r="S39" s="312"/>
      <c r="T39" s="119"/>
    </row>
    <row r="40" spans="1:20" ht="15.75" customHeight="1">
      <c r="A40" s="314" t="s">
        <v>102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2"/>
      <c r="R40" s="312"/>
      <c r="S40" s="312"/>
      <c r="T40" s="119"/>
    </row>
    <row r="41" spans="1:23" ht="15" customHeight="1">
      <c r="A41" s="450"/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</row>
    <row r="42" spans="1:20" ht="24" customHeight="1" thickBot="1">
      <c r="A42" s="313" t="s">
        <v>182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2"/>
      <c r="R42" s="312"/>
      <c r="S42" s="312"/>
      <c r="T42" s="119"/>
    </row>
    <row r="43" spans="1:16" ht="12.75" customHeight="1">
      <c r="A43" s="526" t="s">
        <v>177</v>
      </c>
      <c r="B43" s="552" t="s">
        <v>178</v>
      </c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4"/>
    </row>
    <row r="44" spans="1:16" ht="57.75" customHeight="1">
      <c r="A44" s="527"/>
      <c r="B44" s="555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7"/>
    </row>
    <row r="45" spans="1:18" ht="15" customHeight="1" thickBot="1">
      <c r="A45" s="528"/>
      <c r="B45" s="558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60"/>
      <c r="Q45" s="486"/>
      <c r="R45" s="486"/>
    </row>
    <row r="46" spans="20:21" ht="18" customHeight="1">
      <c r="T46" s="486"/>
      <c r="U46" s="486"/>
    </row>
  </sheetData>
  <sheetProtection/>
  <mergeCells count="28">
    <mergeCell ref="A43:A45"/>
    <mergeCell ref="B43:P45"/>
    <mergeCell ref="Q45:R45"/>
    <mergeCell ref="T46:U46"/>
    <mergeCell ref="A27:U27"/>
    <mergeCell ref="T36:U36"/>
    <mergeCell ref="T37:U37"/>
    <mergeCell ref="T38:U38"/>
    <mergeCell ref="T35:U35"/>
    <mergeCell ref="E10:H10"/>
    <mergeCell ref="J10:M10"/>
    <mergeCell ref="U10:U12"/>
    <mergeCell ref="J11:M11"/>
    <mergeCell ref="A14:U14"/>
    <mergeCell ref="P10:S11"/>
    <mergeCell ref="O10:O12"/>
    <mergeCell ref="T10:T12"/>
    <mergeCell ref="A10:D10"/>
    <mergeCell ref="A4:U5"/>
    <mergeCell ref="A21:T21"/>
    <mergeCell ref="U22:U23"/>
    <mergeCell ref="U29:U33"/>
    <mergeCell ref="A11:D11"/>
    <mergeCell ref="E11:H11"/>
    <mergeCell ref="A6:T7"/>
    <mergeCell ref="A8:C8"/>
    <mergeCell ref="D8:N8"/>
    <mergeCell ref="U15:U16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zoomScalePageLayoutView="0" workbookViewId="0" topLeftCell="A28">
      <selection activeCell="A33" sqref="A33"/>
    </sheetView>
  </sheetViews>
  <sheetFormatPr defaultColWidth="5.7109375" defaultRowHeight="10.5" customHeight="1"/>
  <cols>
    <col min="1" max="1" width="8.28125" style="9" customWidth="1"/>
    <col min="2" max="2" width="4.421875" style="9" customWidth="1"/>
    <col min="3" max="3" width="3.8515625" style="9" customWidth="1"/>
    <col min="4" max="4" width="4.851562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4.7109375" style="9" customWidth="1"/>
    <col min="12" max="13" width="3.57421875" style="9" hidden="1" customWidth="1"/>
    <col min="14" max="14" width="34.57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20" width="15.140625" style="9" customWidth="1"/>
    <col min="21" max="21" width="5.7109375" style="9" customWidth="1"/>
    <col min="22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1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28.5" customHeight="1">
      <c r="A8" s="197" t="s">
        <v>1</v>
      </c>
      <c r="B8" s="197"/>
      <c r="C8" s="197"/>
      <c r="D8" s="590" t="s">
        <v>86</v>
      </c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customHeight="1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315">
        <v>38</v>
      </c>
      <c r="B13" s="316">
        <v>10</v>
      </c>
      <c r="C13" s="316" t="s">
        <v>32</v>
      </c>
      <c r="D13" s="317">
        <v>32</v>
      </c>
      <c r="E13" s="400" t="s">
        <v>17</v>
      </c>
      <c r="F13" s="323" t="s">
        <v>27</v>
      </c>
      <c r="G13" s="323" t="s">
        <v>26</v>
      </c>
      <c r="H13" s="320" t="s">
        <v>0</v>
      </c>
      <c r="I13" s="321" t="s">
        <v>0</v>
      </c>
      <c r="J13" s="322" t="s">
        <v>0</v>
      </c>
      <c r="K13" s="323" t="s">
        <v>0</v>
      </c>
      <c r="L13" s="323" t="s">
        <v>0</v>
      </c>
      <c r="M13" s="324" t="s">
        <v>0</v>
      </c>
      <c r="N13" s="325" t="s">
        <v>66</v>
      </c>
      <c r="O13" s="327">
        <f aca="true" t="shared" si="0" ref="O13:T13">O15+O22</f>
        <v>112000</v>
      </c>
      <c r="P13" s="327">
        <f t="shared" si="0"/>
        <v>120000</v>
      </c>
      <c r="Q13" s="327">
        <f t="shared" si="0"/>
        <v>83309.13</v>
      </c>
      <c r="R13" s="327">
        <f t="shared" si="0"/>
        <v>36690.87</v>
      </c>
      <c r="S13" s="401">
        <f t="shared" si="0"/>
        <v>0</v>
      </c>
      <c r="T13" s="329">
        <f t="shared" si="0"/>
        <v>38000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88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0.75" customHeight="1">
      <c r="A15" s="330" t="s">
        <v>0</v>
      </c>
      <c r="B15" s="331" t="s">
        <v>0</v>
      </c>
      <c r="C15" s="331" t="s">
        <v>0</v>
      </c>
      <c r="D15" s="332" t="s">
        <v>0</v>
      </c>
      <c r="E15" s="330" t="s">
        <v>0</v>
      </c>
      <c r="F15" s="331" t="s">
        <v>0</v>
      </c>
      <c r="G15" s="331" t="s">
        <v>0</v>
      </c>
      <c r="H15" s="333" t="s">
        <v>54</v>
      </c>
      <c r="I15" s="334" t="s">
        <v>0</v>
      </c>
      <c r="J15" s="335" t="s">
        <v>0</v>
      </c>
      <c r="K15" s="336" t="s">
        <v>0</v>
      </c>
      <c r="L15" s="336" t="s">
        <v>0</v>
      </c>
      <c r="M15" s="337" t="s">
        <v>0</v>
      </c>
      <c r="N15" s="338" t="s">
        <v>55</v>
      </c>
      <c r="O15" s="339">
        <f>O16</f>
        <v>71000</v>
      </c>
      <c r="P15" s="339">
        <f>P16</f>
        <v>82000</v>
      </c>
      <c r="Q15" s="339">
        <f>Q16</f>
        <v>54547.34</v>
      </c>
      <c r="R15" s="339">
        <f>R16</f>
        <v>27452.660000000003</v>
      </c>
      <c r="S15" s="339">
        <f>S16</f>
        <v>0</v>
      </c>
      <c r="T15" s="564">
        <v>28000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341" t="s">
        <v>0</v>
      </c>
      <c r="B16" s="342" t="s">
        <v>0</v>
      </c>
      <c r="C16" s="342" t="s">
        <v>0</v>
      </c>
      <c r="D16" s="343" t="s">
        <v>0</v>
      </c>
      <c r="E16" s="341" t="s">
        <v>0</v>
      </c>
      <c r="F16" s="342" t="s">
        <v>0</v>
      </c>
      <c r="G16" s="342" t="s">
        <v>0</v>
      </c>
      <c r="H16" s="344" t="s">
        <v>0</v>
      </c>
      <c r="I16" s="345" t="s">
        <v>0</v>
      </c>
      <c r="J16" s="346" t="s">
        <v>29</v>
      </c>
      <c r="K16" s="347" t="s">
        <v>0</v>
      </c>
      <c r="L16" s="347" t="s">
        <v>0</v>
      </c>
      <c r="M16" s="348" t="s">
        <v>0</v>
      </c>
      <c r="N16" s="349" t="s">
        <v>30</v>
      </c>
      <c r="O16" s="381">
        <f>O17+O19+O20</f>
        <v>71000</v>
      </c>
      <c r="P16" s="381">
        <f>P17+P19+P20</f>
        <v>82000</v>
      </c>
      <c r="Q16" s="381">
        <f>Q17+Q19+Q20</f>
        <v>54547.34</v>
      </c>
      <c r="R16" s="381">
        <f>R17+R19+R20</f>
        <v>27452.660000000003</v>
      </c>
      <c r="S16" s="402">
        <f>S17+S18+S19+S20</f>
        <v>0</v>
      </c>
      <c r="T16" s="56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3" customHeight="1">
      <c r="A17" s="330" t="s">
        <v>0</v>
      </c>
      <c r="B17" s="331" t="s">
        <v>0</v>
      </c>
      <c r="C17" s="331" t="s">
        <v>0</v>
      </c>
      <c r="D17" s="332" t="s">
        <v>0</v>
      </c>
      <c r="E17" s="330" t="s">
        <v>0</v>
      </c>
      <c r="F17" s="331" t="s">
        <v>0</v>
      </c>
      <c r="G17" s="331" t="s">
        <v>0</v>
      </c>
      <c r="H17" s="332" t="s">
        <v>0</v>
      </c>
      <c r="I17" s="352" t="s">
        <v>0</v>
      </c>
      <c r="J17" s="330" t="s">
        <v>0</v>
      </c>
      <c r="K17" s="353" t="s">
        <v>22</v>
      </c>
      <c r="L17" s="353" t="s">
        <v>0</v>
      </c>
      <c r="M17" s="354" t="s">
        <v>0</v>
      </c>
      <c r="N17" s="355" t="s">
        <v>31</v>
      </c>
      <c r="O17" s="403">
        <v>41000</v>
      </c>
      <c r="P17" s="357">
        <v>41000</v>
      </c>
      <c r="Q17" s="357">
        <v>16453.2</v>
      </c>
      <c r="R17" s="357">
        <f>P17-Q17</f>
        <v>24546.8</v>
      </c>
      <c r="S17" s="383"/>
      <c r="T17" s="40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27.75" customHeight="1">
      <c r="A18" s="330"/>
      <c r="B18" s="331"/>
      <c r="C18" s="331"/>
      <c r="D18" s="332"/>
      <c r="E18" s="330"/>
      <c r="F18" s="331"/>
      <c r="G18" s="331"/>
      <c r="H18" s="332"/>
      <c r="I18" s="352"/>
      <c r="J18" s="330"/>
      <c r="K18" s="397">
        <v>3</v>
      </c>
      <c r="L18" s="353"/>
      <c r="M18" s="354"/>
      <c r="N18" s="355" t="s">
        <v>34</v>
      </c>
      <c r="O18" s="403"/>
      <c r="P18" s="357"/>
      <c r="Q18" s="357"/>
      <c r="R18" s="357">
        <f>P18-Q18</f>
        <v>0</v>
      </c>
      <c r="S18" s="383"/>
      <c r="T18" s="40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30" t="s">
        <v>0</v>
      </c>
      <c r="B19" s="331" t="s">
        <v>0</v>
      </c>
      <c r="C19" s="331" t="s">
        <v>0</v>
      </c>
      <c r="D19" s="332" t="s">
        <v>0</v>
      </c>
      <c r="E19" s="330" t="s">
        <v>0</v>
      </c>
      <c r="F19" s="331" t="s">
        <v>0</v>
      </c>
      <c r="G19" s="331" t="s">
        <v>0</v>
      </c>
      <c r="H19" s="332" t="s">
        <v>0</v>
      </c>
      <c r="I19" s="352" t="s">
        <v>0</v>
      </c>
      <c r="J19" s="330" t="s">
        <v>0</v>
      </c>
      <c r="K19" s="353" t="s">
        <v>35</v>
      </c>
      <c r="L19" s="353" t="s">
        <v>0</v>
      </c>
      <c r="M19" s="354" t="s">
        <v>0</v>
      </c>
      <c r="N19" s="355" t="s">
        <v>36</v>
      </c>
      <c r="O19" s="403">
        <v>10000</v>
      </c>
      <c r="P19" s="357">
        <v>8000</v>
      </c>
      <c r="Q19" s="357">
        <v>5144.01</v>
      </c>
      <c r="R19" s="357">
        <f>P19-Q19</f>
        <v>2855.99</v>
      </c>
      <c r="S19" s="383"/>
      <c r="T19" s="40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27.75" customHeight="1" thickBot="1">
      <c r="A20" s="360" t="s">
        <v>0</v>
      </c>
      <c r="B20" s="361" t="s">
        <v>0</v>
      </c>
      <c r="C20" s="361" t="s">
        <v>0</v>
      </c>
      <c r="D20" s="362" t="s">
        <v>0</v>
      </c>
      <c r="E20" s="360" t="s">
        <v>0</v>
      </c>
      <c r="F20" s="361" t="s">
        <v>0</v>
      </c>
      <c r="G20" s="361" t="s">
        <v>0</v>
      </c>
      <c r="H20" s="362" t="s">
        <v>0</v>
      </c>
      <c r="I20" s="363" t="s">
        <v>0</v>
      </c>
      <c r="J20" s="360" t="s">
        <v>0</v>
      </c>
      <c r="K20" s="364" t="s">
        <v>38</v>
      </c>
      <c r="L20" s="364" t="s">
        <v>0</v>
      </c>
      <c r="M20" s="365" t="s">
        <v>0</v>
      </c>
      <c r="N20" s="366" t="s">
        <v>39</v>
      </c>
      <c r="O20" s="405">
        <v>20000</v>
      </c>
      <c r="P20" s="368">
        <v>33000</v>
      </c>
      <c r="Q20" s="368">
        <v>32950.13</v>
      </c>
      <c r="R20" s="357">
        <f>P20-Q20</f>
        <v>49.87000000000262</v>
      </c>
      <c r="S20" s="406"/>
      <c r="T20" s="40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3"/>
      <c r="T21" s="40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70" t="s">
        <v>0</v>
      </c>
      <c r="B22" s="371" t="s">
        <v>0</v>
      </c>
      <c r="C22" s="371" t="s">
        <v>0</v>
      </c>
      <c r="D22" s="372" t="s">
        <v>0</v>
      </c>
      <c r="E22" s="370" t="s">
        <v>0</v>
      </c>
      <c r="F22" s="371" t="s">
        <v>0</v>
      </c>
      <c r="G22" s="371" t="s">
        <v>0</v>
      </c>
      <c r="H22" s="373" t="s">
        <v>48</v>
      </c>
      <c r="I22" s="374" t="s">
        <v>0</v>
      </c>
      <c r="J22" s="375" t="s">
        <v>0</v>
      </c>
      <c r="K22" s="376" t="s">
        <v>0</v>
      </c>
      <c r="L22" s="376" t="s">
        <v>0</v>
      </c>
      <c r="M22" s="377" t="s">
        <v>0</v>
      </c>
      <c r="N22" s="378" t="s">
        <v>56</v>
      </c>
      <c r="O22" s="380">
        <f>O23</f>
        <v>41000</v>
      </c>
      <c r="P22" s="380">
        <f>P23</f>
        <v>38000</v>
      </c>
      <c r="Q22" s="380">
        <f>Q23</f>
        <v>28761.79</v>
      </c>
      <c r="R22" s="380">
        <f>R23</f>
        <v>9238.210000000001</v>
      </c>
      <c r="S22" s="380">
        <f>S23</f>
        <v>0</v>
      </c>
      <c r="T22" s="564">
        <v>10000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41" t="s">
        <v>0</v>
      </c>
      <c r="B23" s="342" t="s">
        <v>0</v>
      </c>
      <c r="C23" s="342" t="s">
        <v>0</v>
      </c>
      <c r="D23" s="344" t="s">
        <v>0</v>
      </c>
      <c r="E23" s="341" t="s">
        <v>0</v>
      </c>
      <c r="F23" s="342" t="s">
        <v>0</v>
      </c>
      <c r="G23" s="342" t="s">
        <v>0</v>
      </c>
      <c r="H23" s="344" t="s">
        <v>0</v>
      </c>
      <c r="I23" s="345" t="s">
        <v>0</v>
      </c>
      <c r="J23" s="346" t="s">
        <v>29</v>
      </c>
      <c r="K23" s="347" t="s">
        <v>0</v>
      </c>
      <c r="L23" s="347" t="s">
        <v>0</v>
      </c>
      <c r="M23" s="348" t="s">
        <v>0</v>
      </c>
      <c r="N23" s="349" t="s">
        <v>30</v>
      </c>
      <c r="O23" s="381">
        <f>O24+O26+O27</f>
        <v>41000</v>
      </c>
      <c r="P23" s="381">
        <f>P24+P26+P27</f>
        <v>38000</v>
      </c>
      <c r="Q23" s="381">
        <f>Q24+Q26+Q27</f>
        <v>28761.79</v>
      </c>
      <c r="R23" s="381">
        <f>R24+R26+R27</f>
        <v>9238.210000000001</v>
      </c>
      <c r="S23" s="382">
        <f>S24+S26+S27</f>
        <v>0</v>
      </c>
      <c r="T23" s="56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30" t="s">
        <v>0</v>
      </c>
      <c r="B24" s="331" t="s">
        <v>0</v>
      </c>
      <c r="C24" s="331" t="s">
        <v>0</v>
      </c>
      <c r="D24" s="332" t="s">
        <v>0</v>
      </c>
      <c r="E24" s="330" t="s">
        <v>0</v>
      </c>
      <c r="F24" s="331" t="s">
        <v>0</v>
      </c>
      <c r="G24" s="331" t="s">
        <v>0</v>
      </c>
      <c r="H24" s="332" t="s">
        <v>0</v>
      </c>
      <c r="I24" s="352" t="s">
        <v>0</v>
      </c>
      <c r="J24" s="330" t="s">
        <v>0</v>
      </c>
      <c r="K24" s="353" t="s">
        <v>22</v>
      </c>
      <c r="L24" s="353" t="s">
        <v>0</v>
      </c>
      <c r="M24" s="354" t="s">
        <v>0</v>
      </c>
      <c r="N24" s="355" t="s">
        <v>31</v>
      </c>
      <c r="O24" s="403">
        <v>36000</v>
      </c>
      <c r="P24" s="357">
        <v>36000</v>
      </c>
      <c r="Q24" s="357">
        <v>28007.57</v>
      </c>
      <c r="R24" s="357">
        <f>P24-Q24</f>
        <v>7992.43</v>
      </c>
      <c r="S24" s="383"/>
      <c r="T24" s="40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35.25" customHeight="1">
      <c r="A25" s="330"/>
      <c r="B25" s="331"/>
      <c r="C25" s="331"/>
      <c r="D25" s="332"/>
      <c r="E25" s="330"/>
      <c r="F25" s="331"/>
      <c r="G25" s="331"/>
      <c r="H25" s="332"/>
      <c r="I25" s="352"/>
      <c r="J25" s="330"/>
      <c r="K25" s="353" t="s">
        <v>25</v>
      </c>
      <c r="L25" s="353"/>
      <c r="M25" s="354"/>
      <c r="N25" s="355" t="s">
        <v>34</v>
      </c>
      <c r="O25" s="403"/>
      <c r="P25" s="357"/>
      <c r="Q25" s="357"/>
      <c r="R25" s="357"/>
      <c r="S25" s="383"/>
      <c r="T25" s="40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1.25" customHeight="1">
      <c r="A26" s="330" t="s">
        <v>0</v>
      </c>
      <c r="B26" s="331" t="s">
        <v>0</v>
      </c>
      <c r="C26" s="331" t="s">
        <v>0</v>
      </c>
      <c r="D26" s="332" t="s">
        <v>0</v>
      </c>
      <c r="E26" s="330" t="s">
        <v>0</v>
      </c>
      <c r="F26" s="331" t="s">
        <v>0</v>
      </c>
      <c r="G26" s="331" t="s">
        <v>0</v>
      </c>
      <c r="H26" s="332" t="s">
        <v>0</v>
      </c>
      <c r="I26" s="352"/>
      <c r="J26" s="330" t="s">
        <v>0</v>
      </c>
      <c r="K26" s="353" t="s">
        <v>35</v>
      </c>
      <c r="L26" s="353" t="s">
        <v>0</v>
      </c>
      <c r="M26" s="354" t="s">
        <v>0</v>
      </c>
      <c r="N26" s="355" t="s">
        <v>36</v>
      </c>
      <c r="O26" s="403">
        <v>1000</v>
      </c>
      <c r="P26" s="357">
        <v>1000</v>
      </c>
      <c r="Q26" s="357"/>
      <c r="R26" s="357">
        <f>P26-Q26</f>
        <v>1000</v>
      </c>
      <c r="S26" s="383"/>
      <c r="T26" s="40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44.25" customHeight="1" thickBot="1">
      <c r="A27" s="385" t="s">
        <v>0</v>
      </c>
      <c r="B27" s="386" t="s">
        <v>0</v>
      </c>
      <c r="C27" s="386" t="s">
        <v>0</v>
      </c>
      <c r="D27" s="387" t="s">
        <v>0</v>
      </c>
      <c r="E27" s="385" t="s">
        <v>0</v>
      </c>
      <c r="F27" s="386" t="s">
        <v>0</v>
      </c>
      <c r="G27" s="386" t="s">
        <v>0</v>
      </c>
      <c r="H27" s="387" t="s">
        <v>0</v>
      </c>
      <c r="I27" s="388" t="s">
        <v>0</v>
      </c>
      <c r="J27" s="385" t="s">
        <v>0</v>
      </c>
      <c r="K27" s="389" t="s">
        <v>38</v>
      </c>
      <c r="L27" s="389" t="s">
        <v>0</v>
      </c>
      <c r="M27" s="390" t="s">
        <v>0</v>
      </c>
      <c r="N27" s="391" t="s">
        <v>39</v>
      </c>
      <c r="O27" s="405">
        <v>4000</v>
      </c>
      <c r="P27" s="392">
        <v>1000</v>
      </c>
      <c r="Q27" s="392">
        <v>754.22</v>
      </c>
      <c r="R27" s="357">
        <f>P27-Q27</f>
        <v>245.77999999999997</v>
      </c>
      <c r="S27" s="393"/>
      <c r="T27" s="40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ht="16.5">
      <c r="A28" s="408" t="s">
        <v>0</v>
      </c>
      <c r="B28" s="408" t="s">
        <v>0</v>
      </c>
      <c r="C28" s="408" t="s">
        <v>0</v>
      </c>
      <c r="D28" s="408" t="s">
        <v>0</v>
      </c>
      <c r="E28" s="408" t="s">
        <v>0</v>
      </c>
      <c r="F28" s="408" t="s">
        <v>0</v>
      </c>
      <c r="G28" s="408" t="s">
        <v>0</v>
      </c>
      <c r="H28" s="408" t="s">
        <v>0</v>
      </c>
      <c r="I28" s="408" t="s">
        <v>0</v>
      </c>
      <c r="J28" s="408" t="s">
        <v>0</v>
      </c>
      <c r="K28" s="408" t="s">
        <v>0</v>
      </c>
      <c r="L28" s="408" t="s">
        <v>0</v>
      </c>
      <c r="M28" s="408" t="s">
        <v>0</v>
      </c>
      <c r="N28" s="408" t="s">
        <v>0</v>
      </c>
      <c r="O28" s="408" t="s">
        <v>0</v>
      </c>
      <c r="P28" s="408"/>
      <c r="Q28" s="408"/>
      <c r="R28" s="408"/>
      <c r="S28" s="384"/>
      <c r="T28" s="38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0" ht="24.75" customHeight="1">
      <c r="A29" s="409" t="s">
        <v>139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10"/>
      <c r="P29" s="410"/>
      <c r="Q29" s="410"/>
      <c r="R29" s="410"/>
      <c r="S29" s="591" t="s">
        <v>108</v>
      </c>
      <c r="T29" s="591"/>
    </row>
    <row r="30" spans="1:20" ht="24.75" customHeight="1">
      <c r="A30" s="150" t="s">
        <v>165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591" t="s">
        <v>109</v>
      </c>
      <c r="T30" s="591"/>
    </row>
    <row r="31" spans="1:20" ht="24.75" customHeight="1">
      <c r="A31" s="150" t="s">
        <v>144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1"/>
      <c r="R31" s="151"/>
      <c r="S31" s="591" t="s">
        <v>118</v>
      </c>
      <c r="T31" s="591"/>
    </row>
    <row r="32" spans="1:20" ht="21.75" customHeight="1">
      <c r="A32" s="313" t="s">
        <v>182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151"/>
      <c r="R32" s="151"/>
      <c r="S32" s="151"/>
      <c r="T32" s="411"/>
    </row>
    <row r="33" spans="1:20" ht="21" customHeight="1" thickBot="1">
      <c r="A33" s="308" t="s">
        <v>111</v>
      </c>
      <c r="B33" s="308" t="s">
        <v>149</v>
      </c>
      <c r="C33" s="308"/>
      <c r="D33" s="308"/>
      <c r="E33" s="308"/>
      <c r="F33" s="308"/>
      <c r="G33" s="308"/>
      <c r="H33" s="308"/>
      <c r="I33" s="308"/>
      <c r="J33" s="308"/>
      <c r="K33" s="309"/>
      <c r="L33" s="309"/>
      <c r="M33" s="309"/>
      <c r="N33" s="309"/>
      <c r="O33" s="309"/>
      <c r="P33" s="309"/>
      <c r="Q33" s="146"/>
      <c r="R33" s="146"/>
      <c r="S33" s="486"/>
      <c r="T33" s="486"/>
    </row>
    <row r="34" spans="1:16" ht="12.75" customHeight="1">
      <c r="A34" s="526" t="s">
        <v>177</v>
      </c>
      <c r="B34" s="552" t="s">
        <v>178</v>
      </c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4"/>
    </row>
    <row r="35" spans="1:16" ht="57.75" customHeight="1">
      <c r="A35" s="527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556"/>
      <c r="M35" s="556"/>
      <c r="N35" s="556"/>
      <c r="O35" s="556"/>
      <c r="P35" s="557"/>
    </row>
    <row r="36" spans="1:18" ht="15" customHeight="1" thickBot="1">
      <c r="A36" s="528"/>
      <c r="B36" s="558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60"/>
      <c r="Q36" s="486"/>
      <c r="R36" s="486"/>
    </row>
  </sheetData>
  <sheetProtection/>
  <mergeCells count="24">
    <mergeCell ref="A34:A36"/>
    <mergeCell ref="B34:P36"/>
    <mergeCell ref="Q36:R36"/>
    <mergeCell ref="S33:T33"/>
    <mergeCell ref="S29:T29"/>
    <mergeCell ref="S30:T30"/>
    <mergeCell ref="S31:T31"/>
    <mergeCell ref="D8:N8"/>
    <mergeCell ref="O10:O12"/>
    <mergeCell ref="S10:S12"/>
    <mergeCell ref="A10:D10"/>
    <mergeCell ref="E10:H10"/>
    <mergeCell ref="J10:M10"/>
    <mergeCell ref="A11:D11"/>
    <mergeCell ref="A4:T4"/>
    <mergeCell ref="A6:T7"/>
    <mergeCell ref="T22:T23"/>
    <mergeCell ref="T15:T16"/>
    <mergeCell ref="T10:T12"/>
    <mergeCell ref="E11:H11"/>
    <mergeCell ref="J11:M11"/>
    <mergeCell ref="A14:T14"/>
    <mergeCell ref="A21:S21"/>
    <mergeCell ref="P10:R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45"/>
  <sheetViews>
    <sheetView zoomScalePageLayoutView="0" workbookViewId="0" topLeftCell="A1">
      <selection activeCell="P15" sqref="P15"/>
    </sheetView>
  </sheetViews>
  <sheetFormatPr defaultColWidth="5.7109375" defaultRowHeight="10.5" customHeight="1"/>
  <cols>
    <col min="1" max="1" width="8.00390625" style="9" customWidth="1"/>
    <col min="2" max="2" width="4.421875" style="9" customWidth="1"/>
    <col min="3" max="3" width="3.57421875" style="9" bestFit="1" customWidth="1"/>
    <col min="4" max="4" width="6.57421875" style="9" bestFit="1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5.57421875" style="9" customWidth="1"/>
    <col min="15" max="15" width="12.421875" style="9" customWidth="1"/>
    <col min="16" max="16" width="12.8515625" style="9" customWidth="1"/>
    <col min="17" max="17" width="11.57421875" style="9" customWidth="1"/>
    <col min="18" max="18" width="12.421875" style="9" customWidth="1"/>
    <col min="19" max="19" width="13.00390625" style="9" customWidth="1"/>
    <col min="20" max="20" width="12.0039062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4.7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87</v>
      </c>
      <c r="E8" s="541" t="s">
        <v>0</v>
      </c>
      <c r="F8" s="541" t="s">
        <v>0</v>
      </c>
      <c r="G8" s="541" t="s">
        <v>0</v>
      </c>
      <c r="H8" s="541" t="s">
        <v>0</v>
      </c>
      <c r="I8" s="541" t="s">
        <v>0</v>
      </c>
      <c r="J8" s="541" t="s">
        <v>0</v>
      </c>
      <c r="K8" s="541" t="s">
        <v>0</v>
      </c>
      <c r="L8" s="541" t="s">
        <v>0</v>
      </c>
      <c r="M8" s="541" t="s">
        <v>0</v>
      </c>
      <c r="N8" s="541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.75" customHeight="1" thickBot="1" thickTop="1">
      <c r="A13" s="315">
        <v>38</v>
      </c>
      <c r="B13" s="316">
        <v>10</v>
      </c>
      <c r="C13" s="342" t="s">
        <v>32</v>
      </c>
      <c r="D13" s="320" t="s">
        <v>88</v>
      </c>
      <c r="E13" s="400" t="s">
        <v>17</v>
      </c>
      <c r="F13" s="323" t="s">
        <v>27</v>
      </c>
      <c r="G13" s="323" t="s">
        <v>26</v>
      </c>
      <c r="H13" s="320" t="s">
        <v>0</v>
      </c>
      <c r="I13" s="321" t="s">
        <v>0</v>
      </c>
      <c r="J13" s="322" t="s">
        <v>0</v>
      </c>
      <c r="K13" s="323" t="s">
        <v>0</v>
      </c>
      <c r="L13" s="323" t="s">
        <v>0</v>
      </c>
      <c r="M13" s="324" t="s">
        <v>0</v>
      </c>
      <c r="N13" s="325" t="s">
        <v>67</v>
      </c>
      <c r="O13" s="327">
        <f aca="true" t="shared" si="0" ref="O13:T13">O15+O22</f>
        <v>26000</v>
      </c>
      <c r="P13" s="327">
        <f t="shared" si="0"/>
        <v>56000</v>
      </c>
      <c r="Q13" s="327">
        <f t="shared" si="0"/>
        <v>38204.22</v>
      </c>
      <c r="R13" s="327">
        <f t="shared" si="0"/>
        <v>17795.78</v>
      </c>
      <c r="S13" s="401">
        <f t="shared" si="0"/>
        <v>0</v>
      </c>
      <c r="T13" s="329">
        <f t="shared" si="0"/>
        <v>18000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88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1.5" customHeight="1">
      <c r="A15" s="330" t="s">
        <v>0</v>
      </c>
      <c r="B15" s="331" t="s">
        <v>0</v>
      </c>
      <c r="C15" s="331" t="s">
        <v>0</v>
      </c>
      <c r="D15" s="332" t="s">
        <v>0</v>
      </c>
      <c r="E15" s="330" t="s">
        <v>0</v>
      </c>
      <c r="F15" s="331" t="s">
        <v>0</v>
      </c>
      <c r="G15" s="331" t="s">
        <v>0</v>
      </c>
      <c r="H15" s="333" t="s">
        <v>54</v>
      </c>
      <c r="I15" s="334" t="s">
        <v>0</v>
      </c>
      <c r="J15" s="335" t="s">
        <v>0</v>
      </c>
      <c r="K15" s="336" t="s">
        <v>0</v>
      </c>
      <c r="L15" s="336" t="s">
        <v>0</v>
      </c>
      <c r="M15" s="337" t="s">
        <v>0</v>
      </c>
      <c r="N15" s="338" t="s">
        <v>55</v>
      </c>
      <c r="O15" s="339">
        <f>O16</f>
        <v>20000</v>
      </c>
      <c r="P15" s="339">
        <f>P16</f>
        <v>51000</v>
      </c>
      <c r="Q15" s="339">
        <f>Q16</f>
        <v>34204.22</v>
      </c>
      <c r="R15" s="339">
        <f>R16</f>
        <v>16795.78</v>
      </c>
      <c r="S15" s="339">
        <f>S16</f>
        <v>0</v>
      </c>
      <c r="T15" s="564">
        <v>17000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33.75" customHeight="1" thickBot="1">
      <c r="A16" s="341" t="s">
        <v>0</v>
      </c>
      <c r="B16" s="342" t="s">
        <v>0</v>
      </c>
      <c r="C16" s="342" t="s">
        <v>0</v>
      </c>
      <c r="D16" s="343" t="s">
        <v>0</v>
      </c>
      <c r="E16" s="341" t="s">
        <v>0</v>
      </c>
      <c r="F16" s="342" t="s">
        <v>0</v>
      </c>
      <c r="G16" s="342" t="s">
        <v>0</v>
      </c>
      <c r="H16" s="344" t="s">
        <v>0</v>
      </c>
      <c r="I16" s="345" t="s">
        <v>0</v>
      </c>
      <c r="J16" s="346" t="s">
        <v>29</v>
      </c>
      <c r="K16" s="347" t="s">
        <v>0</v>
      </c>
      <c r="L16" s="347" t="s">
        <v>0</v>
      </c>
      <c r="M16" s="348" t="s">
        <v>0</v>
      </c>
      <c r="N16" s="349" t="s">
        <v>30</v>
      </c>
      <c r="O16" s="381">
        <f>O17+O19+O20</f>
        <v>20000</v>
      </c>
      <c r="P16" s="381">
        <f>P17+P19+P20</f>
        <v>51000</v>
      </c>
      <c r="Q16" s="381">
        <f>Q17+Q19+Q20</f>
        <v>34204.22</v>
      </c>
      <c r="R16" s="381">
        <f>R17+R19+R20</f>
        <v>16795.78</v>
      </c>
      <c r="S16" s="402">
        <f>S17+S18+S19+S20</f>
        <v>0</v>
      </c>
      <c r="T16" s="56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9" customHeight="1">
      <c r="A17" s="330" t="s">
        <v>0</v>
      </c>
      <c r="B17" s="331" t="s">
        <v>0</v>
      </c>
      <c r="C17" s="331" t="s">
        <v>0</v>
      </c>
      <c r="D17" s="332" t="s">
        <v>0</v>
      </c>
      <c r="E17" s="330" t="s">
        <v>0</v>
      </c>
      <c r="F17" s="331" t="s">
        <v>0</v>
      </c>
      <c r="G17" s="331" t="s">
        <v>0</v>
      </c>
      <c r="H17" s="332" t="s">
        <v>0</v>
      </c>
      <c r="I17" s="352" t="s">
        <v>0</v>
      </c>
      <c r="J17" s="330" t="s">
        <v>0</v>
      </c>
      <c r="K17" s="353" t="s">
        <v>22</v>
      </c>
      <c r="L17" s="353" t="s">
        <v>0</v>
      </c>
      <c r="M17" s="354" t="s">
        <v>0</v>
      </c>
      <c r="N17" s="355" t="s">
        <v>31</v>
      </c>
      <c r="O17" s="403">
        <v>9000</v>
      </c>
      <c r="P17" s="357">
        <v>10000</v>
      </c>
      <c r="Q17" s="357">
        <v>9036.19</v>
      </c>
      <c r="R17" s="357">
        <f>P17-Q17</f>
        <v>963.8099999999995</v>
      </c>
      <c r="S17" s="383"/>
      <c r="T17" s="40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9" customHeight="1">
      <c r="A18" s="330"/>
      <c r="B18" s="331"/>
      <c r="C18" s="331"/>
      <c r="D18" s="332"/>
      <c r="E18" s="330"/>
      <c r="F18" s="331"/>
      <c r="G18" s="331"/>
      <c r="H18" s="332"/>
      <c r="I18" s="352"/>
      <c r="J18" s="330"/>
      <c r="K18" s="397" t="s">
        <v>25</v>
      </c>
      <c r="L18" s="353"/>
      <c r="M18" s="354"/>
      <c r="N18" s="355" t="s">
        <v>34</v>
      </c>
      <c r="O18" s="403"/>
      <c r="P18" s="357"/>
      <c r="Q18" s="357"/>
      <c r="R18" s="357"/>
      <c r="S18" s="383"/>
      <c r="T18" s="40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27.75" customHeight="1">
      <c r="A19" s="330" t="s">
        <v>0</v>
      </c>
      <c r="B19" s="331" t="s">
        <v>0</v>
      </c>
      <c r="C19" s="331" t="s">
        <v>0</v>
      </c>
      <c r="D19" s="332" t="s">
        <v>0</v>
      </c>
      <c r="E19" s="330" t="s">
        <v>0</v>
      </c>
      <c r="F19" s="331" t="s">
        <v>0</v>
      </c>
      <c r="G19" s="331" t="s">
        <v>0</v>
      </c>
      <c r="H19" s="332" t="s">
        <v>0</v>
      </c>
      <c r="I19" s="352" t="s">
        <v>0</v>
      </c>
      <c r="J19" s="330" t="s">
        <v>0</v>
      </c>
      <c r="K19" s="353" t="s">
        <v>35</v>
      </c>
      <c r="L19" s="353" t="s">
        <v>0</v>
      </c>
      <c r="M19" s="354" t="s">
        <v>0</v>
      </c>
      <c r="N19" s="355" t="s">
        <v>36</v>
      </c>
      <c r="O19" s="403">
        <v>8000</v>
      </c>
      <c r="P19" s="357">
        <v>31000</v>
      </c>
      <c r="Q19" s="357">
        <v>17689.12</v>
      </c>
      <c r="R19" s="357">
        <f>P19-Q19</f>
        <v>13310.880000000001</v>
      </c>
      <c r="S19" s="383"/>
      <c r="T19" s="40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4.25" customHeight="1" thickBot="1">
      <c r="A20" s="360" t="s">
        <v>0</v>
      </c>
      <c r="B20" s="361" t="s">
        <v>0</v>
      </c>
      <c r="C20" s="361" t="s">
        <v>0</v>
      </c>
      <c r="D20" s="362" t="s">
        <v>0</v>
      </c>
      <c r="E20" s="360" t="s">
        <v>0</v>
      </c>
      <c r="F20" s="361" t="s">
        <v>0</v>
      </c>
      <c r="G20" s="361" t="s">
        <v>0</v>
      </c>
      <c r="H20" s="362" t="s">
        <v>0</v>
      </c>
      <c r="I20" s="363" t="s">
        <v>0</v>
      </c>
      <c r="J20" s="360" t="s">
        <v>0</v>
      </c>
      <c r="K20" s="364" t="s">
        <v>38</v>
      </c>
      <c r="L20" s="364" t="s">
        <v>0</v>
      </c>
      <c r="M20" s="365" t="s">
        <v>0</v>
      </c>
      <c r="N20" s="366" t="s">
        <v>39</v>
      </c>
      <c r="O20" s="405">
        <v>3000</v>
      </c>
      <c r="P20" s="368">
        <v>10000</v>
      </c>
      <c r="Q20" s="368">
        <v>7478.91</v>
      </c>
      <c r="R20" s="357">
        <f>P20-Q20</f>
        <v>2521.09</v>
      </c>
      <c r="S20" s="406"/>
      <c r="T20" s="40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3"/>
      <c r="T21" s="40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70" t="s">
        <v>0</v>
      </c>
      <c r="B22" s="371" t="s">
        <v>0</v>
      </c>
      <c r="C22" s="371" t="s">
        <v>0</v>
      </c>
      <c r="D22" s="372" t="s">
        <v>0</v>
      </c>
      <c r="E22" s="370" t="s">
        <v>0</v>
      </c>
      <c r="F22" s="371" t="s">
        <v>0</v>
      </c>
      <c r="G22" s="371" t="s">
        <v>0</v>
      </c>
      <c r="H22" s="373" t="s">
        <v>48</v>
      </c>
      <c r="I22" s="374" t="s">
        <v>0</v>
      </c>
      <c r="J22" s="375" t="s">
        <v>0</v>
      </c>
      <c r="K22" s="376" t="s">
        <v>0</v>
      </c>
      <c r="L22" s="376" t="s">
        <v>0</v>
      </c>
      <c r="M22" s="377" t="s">
        <v>0</v>
      </c>
      <c r="N22" s="378" t="s">
        <v>56</v>
      </c>
      <c r="O22" s="380">
        <f>O23</f>
        <v>6000</v>
      </c>
      <c r="P22" s="380">
        <f>P23</f>
        <v>5000</v>
      </c>
      <c r="Q22" s="380">
        <f>Q23</f>
        <v>4000</v>
      </c>
      <c r="R22" s="380">
        <f>R23</f>
        <v>1000</v>
      </c>
      <c r="S22" s="380">
        <f>S23</f>
        <v>0</v>
      </c>
      <c r="T22" s="564">
        <v>1000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41" t="s">
        <v>0</v>
      </c>
      <c r="B23" s="342" t="s">
        <v>0</v>
      </c>
      <c r="C23" s="342" t="s">
        <v>0</v>
      </c>
      <c r="D23" s="344" t="s">
        <v>0</v>
      </c>
      <c r="E23" s="341" t="s">
        <v>0</v>
      </c>
      <c r="F23" s="342" t="s">
        <v>0</v>
      </c>
      <c r="G23" s="342" t="s">
        <v>0</v>
      </c>
      <c r="H23" s="344" t="s">
        <v>0</v>
      </c>
      <c r="I23" s="345" t="s">
        <v>0</v>
      </c>
      <c r="J23" s="346" t="s">
        <v>29</v>
      </c>
      <c r="K23" s="347" t="s">
        <v>0</v>
      </c>
      <c r="L23" s="347" t="s">
        <v>0</v>
      </c>
      <c r="M23" s="348" t="s">
        <v>0</v>
      </c>
      <c r="N23" s="349" t="s">
        <v>30</v>
      </c>
      <c r="O23" s="381">
        <f>O24+O25+O26</f>
        <v>6000</v>
      </c>
      <c r="P23" s="381">
        <f>P24+P25+P26</f>
        <v>5000</v>
      </c>
      <c r="Q23" s="381">
        <f>Q24+Q25+Q26</f>
        <v>4000</v>
      </c>
      <c r="R23" s="381">
        <f>R24+R25+R26</f>
        <v>1000</v>
      </c>
      <c r="S23" s="382">
        <f>S24+S25+S26</f>
        <v>0</v>
      </c>
      <c r="T23" s="56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30" t="s">
        <v>0</v>
      </c>
      <c r="B24" s="331" t="s">
        <v>0</v>
      </c>
      <c r="C24" s="331" t="s">
        <v>0</v>
      </c>
      <c r="D24" s="332" t="s">
        <v>0</v>
      </c>
      <c r="E24" s="330" t="s">
        <v>0</v>
      </c>
      <c r="F24" s="331" t="s">
        <v>0</v>
      </c>
      <c r="G24" s="331" t="s">
        <v>0</v>
      </c>
      <c r="H24" s="332" t="s">
        <v>0</v>
      </c>
      <c r="I24" s="352" t="s">
        <v>0</v>
      </c>
      <c r="J24" s="330" t="s">
        <v>0</v>
      </c>
      <c r="K24" s="353" t="s">
        <v>22</v>
      </c>
      <c r="L24" s="353" t="s">
        <v>0</v>
      </c>
      <c r="M24" s="354" t="s">
        <v>0</v>
      </c>
      <c r="N24" s="355" t="s">
        <v>31</v>
      </c>
      <c r="O24" s="403">
        <v>4000</v>
      </c>
      <c r="P24" s="357">
        <v>4000</v>
      </c>
      <c r="Q24" s="357">
        <v>4000</v>
      </c>
      <c r="R24" s="357">
        <f>P24-Q24</f>
        <v>0</v>
      </c>
      <c r="S24" s="383"/>
      <c r="T24" s="40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30" t="s">
        <v>0</v>
      </c>
      <c r="B25" s="331" t="s">
        <v>0</v>
      </c>
      <c r="C25" s="331" t="s">
        <v>0</v>
      </c>
      <c r="D25" s="332" t="s">
        <v>0</v>
      </c>
      <c r="E25" s="330" t="s">
        <v>0</v>
      </c>
      <c r="F25" s="331" t="s">
        <v>0</v>
      </c>
      <c r="G25" s="331" t="s">
        <v>0</v>
      </c>
      <c r="H25" s="332" t="s">
        <v>0</v>
      </c>
      <c r="I25" s="352" t="s">
        <v>0</v>
      </c>
      <c r="J25" s="330" t="s">
        <v>0</v>
      </c>
      <c r="K25" s="353" t="s">
        <v>35</v>
      </c>
      <c r="L25" s="353" t="s">
        <v>0</v>
      </c>
      <c r="M25" s="354" t="s">
        <v>0</v>
      </c>
      <c r="N25" s="355" t="s">
        <v>36</v>
      </c>
      <c r="O25" s="403"/>
      <c r="P25" s="357"/>
      <c r="Q25" s="357"/>
      <c r="R25" s="357">
        <f>P25-Q25</f>
        <v>0</v>
      </c>
      <c r="S25" s="383"/>
      <c r="T25" s="40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385" t="s">
        <v>0</v>
      </c>
      <c r="B26" s="386" t="s">
        <v>0</v>
      </c>
      <c r="C26" s="386" t="s">
        <v>0</v>
      </c>
      <c r="D26" s="387" t="s">
        <v>0</v>
      </c>
      <c r="E26" s="385" t="s">
        <v>0</v>
      </c>
      <c r="F26" s="386" t="s">
        <v>0</v>
      </c>
      <c r="G26" s="386" t="s">
        <v>0</v>
      </c>
      <c r="H26" s="387" t="s">
        <v>0</v>
      </c>
      <c r="I26" s="388" t="s">
        <v>0</v>
      </c>
      <c r="J26" s="385" t="s">
        <v>0</v>
      </c>
      <c r="K26" s="389" t="s">
        <v>38</v>
      </c>
      <c r="L26" s="389" t="s">
        <v>0</v>
      </c>
      <c r="M26" s="390" t="s">
        <v>0</v>
      </c>
      <c r="N26" s="391" t="s">
        <v>39</v>
      </c>
      <c r="O26" s="403">
        <v>2000</v>
      </c>
      <c r="P26" s="392">
        <v>1000</v>
      </c>
      <c r="Q26" s="392"/>
      <c r="R26" s="357">
        <f>P26-Q26</f>
        <v>1000</v>
      </c>
      <c r="S26" s="393"/>
      <c r="T26" s="40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6.5" thickBot="1">
      <c r="A27" s="10" t="s">
        <v>0</v>
      </c>
      <c r="B27" s="10" t="s">
        <v>0</v>
      </c>
      <c r="C27" s="10" t="s">
        <v>0</v>
      </c>
      <c r="D27" s="10" t="s">
        <v>0</v>
      </c>
      <c r="E27" s="10" t="s">
        <v>0</v>
      </c>
      <c r="F27" s="10" t="s">
        <v>0</v>
      </c>
      <c r="G27" s="10" t="s">
        <v>0</v>
      </c>
      <c r="H27" s="10" t="s">
        <v>0</v>
      </c>
      <c r="I27" s="10" t="s">
        <v>0</v>
      </c>
      <c r="J27" s="10" t="s">
        <v>0</v>
      </c>
      <c r="K27" s="10" t="s">
        <v>0</v>
      </c>
      <c r="L27" s="10" t="s">
        <v>0</v>
      </c>
      <c r="M27" s="10" t="s">
        <v>0</v>
      </c>
      <c r="N27" s="10" t="s">
        <v>0</v>
      </c>
      <c r="O27" s="207"/>
      <c r="P27" s="10"/>
      <c r="Q27" s="10"/>
      <c r="R27" s="10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166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167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20" ht="28.5" customHeight="1" thickBot="1">
      <c r="A32" s="308" t="s">
        <v>111</v>
      </c>
      <c r="B32" s="308" t="s">
        <v>149</v>
      </c>
      <c r="C32" s="308"/>
      <c r="D32" s="308"/>
      <c r="E32" s="308"/>
      <c r="F32" s="308"/>
      <c r="G32" s="308"/>
      <c r="H32" s="308"/>
      <c r="I32" s="308"/>
      <c r="J32" s="308"/>
      <c r="K32" s="309"/>
      <c r="L32" s="309"/>
      <c r="M32" s="309"/>
      <c r="N32" s="309"/>
      <c r="O32" s="309"/>
      <c r="P32" s="309"/>
      <c r="Q32" s="303"/>
      <c r="R32" s="303"/>
      <c r="S32" s="303"/>
      <c r="T32" s="303"/>
    </row>
    <row r="33" spans="1:16" ht="12.75" customHeight="1">
      <c r="A33" s="526" t="s">
        <v>177</v>
      </c>
      <c r="B33" s="552" t="s">
        <v>178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4"/>
    </row>
    <row r="34" spans="1:16" ht="57.75" customHeight="1">
      <c r="A34" s="527"/>
      <c r="B34" s="555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7"/>
    </row>
    <row r="35" spans="1:18" ht="15" customHeight="1" thickBot="1">
      <c r="A35" s="528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60"/>
      <c r="Q35" s="486"/>
      <c r="R35" s="486"/>
    </row>
    <row r="36" spans="1:8" ht="18" customHeight="1">
      <c r="A36" s="147"/>
      <c r="B36" s="147"/>
      <c r="C36" s="147"/>
      <c r="D36" s="147"/>
      <c r="E36" s="147"/>
      <c r="F36" s="147"/>
      <c r="G36" s="147"/>
      <c r="H36" s="145"/>
    </row>
    <row r="37" spans="1:8" ht="10.5" customHeight="1">
      <c r="A37" s="147"/>
      <c r="B37" s="147"/>
      <c r="C37" s="147"/>
      <c r="D37" s="147"/>
      <c r="E37" s="147"/>
      <c r="F37" s="147"/>
      <c r="G37" s="147"/>
      <c r="H37" s="145"/>
    </row>
    <row r="38" spans="1:7" ht="18" customHeight="1">
      <c r="A38" s="147"/>
      <c r="B38" s="147"/>
      <c r="C38" s="147"/>
      <c r="D38" s="147"/>
      <c r="E38" s="147"/>
      <c r="F38" s="147"/>
      <c r="G38" s="147"/>
    </row>
    <row r="39" spans="1:7" ht="18" customHeight="1">
      <c r="A39" s="147"/>
      <c r="B39" s="147"/>
      <c r="C39" s="147"/>
      <c r="D39" s="147"/>
      <c r="E39" s="147"/>
      <c r="F39" s="147"/>
      <c r="G39" s="147"/>
    </row>
    <row r="40" spans="1:7" ht="10.5" customHeight="1">
      <c r="A40" s="147"/>
      <c r="B40" s="147"/>
      <c r="C40" s="147"/>
      <c r="D40" s="147"/>
      <c r="E40" s="147"/>
      <c r="F40" s="147"/>
      <c r="G40" s="147"/>
    </row>
    <row r="41" spans="1:7" ht="18" customHeight="1">
      <c r="A41" s="153"/>
      <c r="B41" s="153"/>
      <c r="C41" s="153"/>
      <c r="D41" s="154"/>
      <c r="E41" s="153"/>
      <c r="F41" s="153"/>
      <c r="G41" s="147"/>
    </row>
    <row r="42" spans="1:25" ht="27.75" customHeight="1">
      <c r="A42" s="144"/>
      <c r="B42" s="144"/>
      <c r="C42" s="148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6"/>
      <c r="T42" s="145"/>
      <c r="U42" s="145"/>
      <c r="V42" s="145"/>
      <c r="W42" s="145"/>
      <c r="X42" s="145"/>
      <c r="Y42" s="145"/>
    </row>
    <row r="43" spans="1:19" ht="17.2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6"/>
      <c r="P43" s="146"/>
      <c r="Q43" s="146"/>
      <c r="R43" s="146"/>
      <c r="S43" s="146"/>
    </row>
    <row r="44" spans="1:19" ht="10.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1:19" ht="10.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</sheetData>
  <sheetProtection/>
  <mergeCells count="24">
    <mergeCell ref="A33:A35"/>
    <mergeCell ref="B33:P35"/>
    <mergeCell ref="Q35:R35"/>
    <mergeCell ref="A8:C8"/>
    <mergeCell ref="D8:N8"/>
    <mergeCell ref="P10:R11"/>
    <mergeCell ref="O10:O12"/>
    <mergeCell ref="A21:S21"/>
    <mergeCell ref="T22:T23"/>
    <mergeCell ref="A11:D11"/>
    <mergeCell ref="S29:T29"/>
    <mergeCell ref="S30:T30"/>
    <mergeCell ref="T15:T16"/>
    <mergeCell ref="S28:T28"/>
    <mergeCell ref="S10:S12"/>
    <mergeCell ref="A10:D10"/>
    <mergeCell ref="J10:M10"/>
    <mergeCell ref="A4:T4"/>
    <mergeCell ref="T10:T12"/>
    <mergeCell ref="A6:T7"/>
    <mergeCell ref="A14:T14"/>
    <mergeCell ref="E10:H10"/>
    <mergeCell ref="E11:H11"/>
    <mergeCell ref="J11:M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P46"/>
  <sheetViews>
    <sheetView zoomScalePageLayoutView="0" workbookViewId="0" topLeftCell="A1">
      <selection activeCell="A34" sqref="A34"/>
    </sheetView>
  </sheetViews>
  <sheetFormatPr defaultColWidth="5.7109375" defaultRowHeight="10.5" customHeight="1"/>
  <cols>
    <col min="1" max="1" width="10.57421875" style="9" customWidth="1"/>
    <col min="2" max="2" width="4.421875" style="9" customWidth="1"/>
    <col min="3" max="3" width="5.00390625" style="9" customWidth="1"/>
    <col min="4" max="4" width="4.14062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4.14062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8515625" style="9" customWidth="1"/>
    <col min="19" max="19" width="15.0039062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 customHeight="1">
      <c r="A8" s="204" t="s">
        <v>1</v>
      </c>
      <c r="B8" s="204" t="s">
        <v>0</v>
      </c>
      <c r="C8" s="204" t="s">
        <v>0</v>
      </c>
      <c r="D8" s="590" t="s">
        <v>106</v>
      </c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customHeight="1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36.75" customHeight="1" thickBot="1" thickTop="1">
      <c r="A13" s="315">
        <v>38</v>
      </c>
      <c r="B13" s="316">
        <v>10</v>
      </c>
      <c r="C13" s="316" t="s">
        <v>32</v>
      </c>
      <c r="D13" s="316" t="s">
        <v>107</v>
      </c>
      <c r="E13" s="400" t="s">
        <v>17</v>
      </c>
      <c r="F13" s="323" t="s">
        <v>27</v>
      </c>
      <c r="G13" s="323" t="s">
        <v>26</v>
      </c>
      <c r="H13" s="320" t="s">
        <v>0</v>
      </c>
      <c r="I13" s="321" t="s">
        <v>0</v>
      </c>
      <c r="J13" s="322" t="s">
        <v>0</v>
      </c>
      <c r="K13" s="323" t="s">
        <v>0</v>
      </c>
      <c r="L13" s="323" t="s">
        <v>0</v>
      </c>
      <c r="M13" s="324" t="s">
        <v>0</v>
      </c>
      <c r="N13" s="325" t="s">
        <v>110</v>
      </c>
      <c r="O13" s="327">
        <f aca="true" t="shared" si="0" ref="O13:T13">O15+O22</f>
        <v>18000</v>
      </c>
      <c r="P13" s="327">
        <f t="shared" si="0"/>
        <v>28000</v>
      </c>
      <c r="Q13" s="327">
        <f t="shared" si="0"/>
        <v>13998.99</v>
      </c>
      <c r="R13" s="327">
        <f t="shared" si="0"/>
        <v>14001.01</v>
      </c>
      <c r="S13" s="401">
        <f t="shared" si="0"/>
        <v>0</v>
      </c>
      <c r="T13" s="329">
        <f t="shared" si="0"/>
        <v>14000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88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6" customHeight="1">
      <c r="A15" s="330" t="s">
        <v>0</v>
      </c>
      <c r="B15" s="331" t="s">
        <v>0</v>
      </c>
      <c r="C15" s="331" t="s">
        <v>0</v>
      </c>
      <c r="D15" s="332" t="s">
        <v>0</v>
      </c>
      <c r="E15" s="330" t="s">
        <v>0</v>
      </c>
      <c r="F15" s="331" t="s">
        <v>0</v>
      </c>
      <c r="G15" s="331" t="s">
        <v>0</v>
      </c>
      <c r="H15" s="333" t="s">
        <v>54</v>
      </c>
      <c r="I15" s="334" t="s">
        <v>0</v>
      </c>
      <c r="J15" s="335" t="s">
        <v>0</v>
      </c>
      <c r="K15" s="336" t="s">
        <v>0</v>
      </c>
      <c r="L15" s="336" t="s">
        <v>0</v>
      </c>
      <c r="M15" s="337" t="s">
        <v>0</v>
      </c>
      <c r="N15" s="338" t="s">
        <v>55</v>
      </c>
      <c r="O15" s="339">
        <f>O16</f>
        <v>11000</v>
      </c>
      <c r="P15" s="339">
        <f>P16</f>
        <v>22000</v>
      </c>
      <c r="Q15" s="339">
        <f>Q16</f>
        <v>13998.99</v>
      </c>
      <c r="R15" s="339">
        <f>R16</f>
        <v>8001.01</v>
      </c>
      <c r="S15" s="339">
        <f>S16</f>
        <v>0</v>
      </c>
      <c r="T15" s="564">
        <v>8000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32.25" customHeight="1" thickBot="1">
      <c r="A16" s="341" t="s">
        <v>0</v>
      </c>
      <c r="B16" s="342" t="s">
        <v>0</v>
      </c>
      <c r="C16" s="342" t="s">
        <v>0</v>
      </c>
      <c r="D16" s="343" t="s">
        <v>0</v>
      </c>
      <c r="E16" s="341" t="s">
        <v>0</v>
      </c>
      <c r="F16" s="342" t="s">
        <v>0</v>
      </c>
      <c r="G16" s="342" t="s">
        <v>0</v>
      </c>
      <c r="H16" s="344" t="s">
        <v>0</v>
      </c>
      <c r="I16" s="345" t="s">
        <v>0</v>
      </c>
      <c r="J16" s="346" t="s">
        <v>29</v>
      </c>
      <c r="K16" s="347" t="s">
        <v>0</v>
      </c>
      <c r="L16" s="347" t="s">
        <v>0</v>
      </c>
      <c r="M16" s="348" t="s">
        <v>0</v>
      </c>
      <c r="N16" s="349" t="s">
        <v>30</v>
      </c>
      <c r="O16" s="381">
        <f>O17+O19+O20</f>
        <v>11000</v>
      </c>
      <c r="P16" s="381">
        <f>P17+P19+P20+P18</f>
        <v>22000</v>
      </c>
      <c r="Q16" s="381">
        <f>Q17+Q19+Q20+Q18</f>
        <v>13998.99</v>
      </c>
      <c r="R16" s="381">
        <f>R17+R19+R20+R18</f>
        <v>8001.01</v>
      </c>
      <c r="S16" s="402">
        <f>S17+S18+S19+S20</f>
        <v>0</v>
      </c>
      <c r="T16" s="56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6" customHeight="1">
      <c r="A17" s="330" t="s">
        <v>0</v>
      </c>
      <c r="B17" s="331" t="s">
        <v>0</v>
      </c>
      <c r="C17" s="331" t="s">
        <v>0</v>
      </c>
      <c r="D17" s="332" t="s">
        <v>0</v>
      </c>
      <c r="E17" s="330" t="s">
        <v>0</v>
      </c>
      <c r="F17" s="331" t="s">
        <v>0</v>
      </c>
      <c r="G17" s="331" t="s">
        <v>0</v>
      </c>
      <c r="H17" s="332" t="s">
        <v>0</v>
      </c>
      <c r="I17" s="352" t="s">
        <v>0</v>
      </c>
      <c r="J17" s="330" t="s">
        <v>0</v>
      </c>
      <c r="K17" s="353" t="s">
        <v>22</v>
      </c>
      <c r="L17" s="353" t="s">
        <v>0</v>
      </c>
      <c r="M17" s="354" t="s">
        <v>0</v>
      </c>
      <c r="N17" s="355" t="s">
        <v>31</v>
      </c>
      <c r="O17" s="403">
        <v>3000</v>
      </c>
      <c r="P17" s="357">
        <v>7000</v>
      </c>
      <c r="Q17" s="357">
        <v>831.26</v>
      </c>
      <c r="R17" s="357">
        <f>P17-Q17</f>
        <v>6168.74</v>
      </c>
      <c r="S17" s="383"/>
      <c r="T17" s="40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6" customHeight="1">
      <c r="A18" s="330"/>
      <c r="B18" s="331" t="s">
        <v>113</v>
      </c>
      <c r="C18" s="331"/>
      <c r="D18" s="332"/>
      <c r="E18" s="330"/>
      <c r="F18" s="331"/>
      <c r="G18" s="331"/>
      <c r="H18" s="332"/>
      <c r="I18" s="352"/>
      <c r="J18" s="330"/>
      <c r="K18" s="397">
        <v>3</v>
      </c>
      <c r="L18" s="353"/>
      <c r="M18" s="354"/>
      <c r="N18" s="355" t="s">
        <v>34</v>
      </c>
      <c r="O18" s="403"/>
      <c r="P18" s="357"/>
      <c r="Q18" s="357"/>
      <c r="R18" s="357">
        <f>P18-Q18</f>
        <v>0</v>
      </c>
      <c r="S18" s="383"/>
      <c r="T18" s="40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35.25" customHeight="1">
      <c r="A19" s="330" t="s">
        <v>0</v>
      </c>
      <c r="B19" s="331" t="s">
        <v>0</v>
      </c>
      <c r="C19" s="331" t="s">
        <v>0</v>
      </c>
      <c r="D19" s="332" t="s">
        <v>0</v>
      </c>
      <c r="E19" s="330" t="s">
        <v>0</v>
      </c>
      <c r="F19" s="331" t="s">
        <v>0</v>
      </c>
      <c r="G19" s="331" t="s">
        <v>0</v>
      </c>
      <c r="H19" s="332" t="s">
        <v>0</v>
      </c>
      <c r="I19" s="352" t="s">
        <v>0</v>
      </c>
      <c r="J19" s="330" t="s">
        <v>0</v>
      </c>
      <c r="K19" s="353" t="s">
        <v>35</v>
      </c>
      <c r="L19" s="353" t="s">
        <v>0</v>
      </c>
      <c r="M19" s="354" t="s">
        <v>0</v>
      </c>
      <c r="N19" s="355" t="s">
        <v>36</v>
      </c>
      <c r="O19" s="403"/>
      <c r="P19" s="357">
        <v>8000</v>
      </c>
      <c r="Q19" s="357">
        <v>8000</v>
      </c>
      <c r="R19" s="357">
        <f>P19-Q19</f>
        <v>0</v>
      </c>
      <c r="S19" s="383"/>
      <c r="T19" s="40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7.25" customHeight="1" thickBot="1">
      <c r="A20" s="360" t="s">
        <v>0</v>
      </c>
      <c r="B20" s="361" t="s">
        <v>0</v>
      </c>
      <c r="C20" s="361" t="s">
        <v>0</v>
      </c>
      <c r="D20" s="362" t="s">
        <v>0</v>
      </c>
      <c r="E20" s="360" t="s">
        <v>0</v>
      </c>
      <c r="F20" s="361" t="s">
        <v>0</v>
      </c>
      <c r="G20" s="361" t="s">
        <v>0</v>
      </c>
      <c r="H20" s="362" t="s">
        <v>0</v>
      </c>
      <c r="I20" s="363" t="s">
        <v>0</v>
      </c>
      <c r="J20" s="360" t="s">
        <v>0</v>
      </c>
      <c r="K20" s="364" t="s">
        <v>38</v>
      </c>
      <c r="L20" s="364" t="s">
        <v>0</v>
      </c>
      <c r="M20" s="365" t="s">
        <v>0</v>
      </c>
      <c r="N20" s="366" t="s">
        <v>39</v>
      </c>
      <c r="O20" s="405">
        <v>8000</v>
      </c>
      <c r="P20" s="392">
        <v>7000</v>
      </c>
      <c r="Q20" s="392">
        <v>5167.73</v>
      </c>
      <c r="R20" s="357">
        <f>P20-Q20</f>
        <v>1832.2700000000004</v>
      </c>
      <c r="S20" s="406"/>
      <c r="T20" s="40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3"/>
      <c r="T21" s="40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70" t="s">
        <v>0</v>
      </c>
      <c r="B22" s="371" t="s">
        <v>0</v>
      </c>
      <c r="C22" s="371" t="s">
        <v>0</v>
      </c>
      <c r="D22" s="372" t="s">
        <v>0</v>
      </c>
      <c r="E22" s="370" t="s">
        <v>0</v>
      </c>
      <c r="F22" s="371" t="s">
        <v>0</v>
      </c>
      <c r="G22" s="371" t="s">
        <v>0</v>
      </c>
      <c r="H22" s="373" t="s">
        <v>48</v>
      </c>
      <c r="I22" s="374" t="s">
        <v>0</v>
      </c>
      <c r="J22" s="375" t="s">
        <v>0</v>
      </c>
      <c r="K22" s="376" t="s">
        <v>0</v>
      </c>
      <c r="L22" s="376" t="s">
        <v>0</v>
      </c>
      <c r="M22" s="377" t="s">
        <v>0</v>
      </c>
      <c r="N22" s="378" t="s">
        <v>56</v>
      </c>
      <c r="O22" s="380">
        <f>O23</f>
        <v>7000</v>
      </c>
      <c r="P22" s="380">
        <f>P23</f>
        <v>6000</v>
      </c>
      <c r="Q22" s="380">
        <f>Q23</f>
        <v>0</v>
      </c>
      <c r="R22" s="380">
        <f>R23</f>
        <v>6000</v>
      </c>
      <c r="S22" s="380">
        <f>S23</f>
        <v>0</v>
      </c>
      <c r="T22" s="564">
        <v>6000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41" t="s">
        <v>0</v>
      </c>
      <c r="B23" s="342" t="s">
        <v>0</v>
      </c>
      <c r="C23" s="342" t="s">
        <v>0</v>
      </c>
      <c r="D23" s="344" t="s">
        <v>0</v>
      </c>
      <c r="E23" s="341" t="s">
        <v>0</v>
      </c>
      <c r="F23" s="342" t="s">
        <v>0</v>
      </c>
      <c r="G23" s="342" t="s">
        <v>0</v>
      </c>
      <c r="H23" s="344" t="s">
        <v>0</v>
      </c>
      <c r="I23" s="345" t="s">
        <v>0</v>
      </c>
      <c r="J23" s="346" t="s">
        <v>29</v>
      </c>
      <c r="K23" s="347" t="s">
        <v>0</v>
      </c>
      <c r="L23" s="347" t="s">
        <v>0</v>
      </c>
      <c r="M23" s="348" t="s">
        <v>0</v>
      </c>
      <c r="N23" s="349" t="s">
        <v>30</v>
      </c>
      <c r="O23" s="381">
        <f>O24+O25+O26</f>
        <v>7000</v>
      </c>
      <c r="P23" s="381">
        <f>P24+P25+P26</f>
        <v>6000</v>
      </c>
      <c r="Q23" s="381">
        <f>Q24+Q25+Q26</f>
        <v>0</v>
      </c>
      <c r="R23" s="381">
        <f>R24+R25+R26</f>
        <v>6000</v>
      </c>
      <c r="S23" s="382">
        <f>S24+S25+S26</f>
        <v>0</v>
      </c>
      <c r="T23" s="56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42" customHeight="1">
      <c r="A24" s="330" t="s">
        <v>0</v>
      </c>
      <c r="B24" s="331" t="s">
        <v>0</v>
      </c>
      <c r="C24" s="331" t="s">
        <v>0</v>
      </c>
      <c r="D24" s="332" t="s">
        <v>0</v>
      </c>
      <c r="E24" s="330" t="s">
        <v>0</v>
      </c>
      <c r="F24" s="331" t="s">
        <v>0</v>
      </c>
      <c r="G24" s="331" t="s">
        <v>0</v>
      </c>
      <c r="H24" s="332" t="s">
        <v>0</v>
      </c>
      <c r="I24" s="352" t="s">
        <v>0</v>
      </c>
      <c r="J24" s="330" t="s">
        <v>0</v>
      </c>
      <c r="K24" s="353" t="s">
        <v>22</v>
      </c>
      <c r="L24" s="353" t="s">
        <v>0</v>
      </c>
      <c r="M24" s="354" t="s">
        <v>0</v>
      </c>
      <c r="N24" s="355" t="s">
        <v>31</v>
      </c>
      <c r="O24" s="403"/>
      <c r="P24" s="357">
        <v>5000</v>
      </c>
      <c r="Q24" s="357"/>
      <c r="R24" s="357">
        <f>P24-Q24</f>
        <v>5000</v>
      </c>
      <c r="S24" s="383"/>
      <c r="T24" s="40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30" t="s">
        <v>0</v>
      </c>
      <c r="B25" s="331" t="s">
        <v>0</v>
      </c>
      <c r="C25" s="331" t="s">
        <v>0</v>
      </c>
      <c r="D25" s="332" t="s">
        <v>0</v>
      </c>
      <c r="E25" s="330" t="s">
        <v>0</v>
      </c>
      <c r="F25" s="331" t="s">
        <v>0</v>
      </c>
      <c r="G25" s="331" t="s">
        <v>0</v>
      </c>
      <c r="H25" s="332" t="s">
        <v>0</v>
      </c>
      <c r="I25" s="352" t="s">
        <v>0</v>
      </c>
      <c r="J25" s="330" t="s">
        <v>0</v>
      </c>
      <c r="K25" s="353" t="s">
        <v>35</v>
      </c>
      <c r="L25" s="353" t="s">
        <v>0</v>
      </c>
      <c r="M25" s="354" t="s">
        <v>0</v>
      </c>
      <c r="N25" s="355" t="s">
        <v>36</v>
      </c>
      <c r="O25" s="403"/>
      <c r="P25" s="357"/>
      <c r="Q25" s="357"/>
      <c r="R25" s="357">
        <f>P25-Q25</f>
        <v>0</v>
      </c>
      <c r="S25" s="383"/>
      <c r="T25" s="40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50.25" customHeight="1" thickBot="1">
      <c r="A26" s="385" t="s">
        <v>0</v>
      </c>
      <c r="B26" s="386" t="s">
        <v>0</v>
      </c>
      <c r="C26" s="386" t="s">
        <v>0</v>
      </c>
      <c r="D26" s="387" t="s">
        <v>0</v>
      </c>
      <c r="E26" s="385" t="s">
        <v>0</v>
      </c>
      <c r="F26" s="386" t="s">
        <v>0</v>
      </c>
      <c r="G26" s="386" t="s">
        <v>0</v>
      </c>
      <c r="H26" s="387" t="s">
        <v>0</v>
      </c>
      <c r="I26" s="388" t="s">
        <v>0</v>
      </c>
      <c r="J26" s="385" t="s">
        <v>0</v>
      </c>
      <c r="K26" s="389" t="s">
        <v>38</v>
      </c>
      <c r="L26" s="389" t="s">
        <v>0</v>
      </c>
      <c r="M26" s="390" t="s">
        <v>0</v>
      </c>
      <c r="N26" s="391" t="s">
        <v>39</v>
      </c>
      <c r="O26" s="405">
        <v>7000</v>
      </c>
      <c r="P26" s="392">
        <v>1000</v>
      </c>
      <c r="Q26" s="392"/>
      <c r="R26" s="357">
        <f>P26-Q26</f>
        <v>1000</v>
      </c>
      <c r="S26" s="393"/>
      <c r="T26" s="40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174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175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3.2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1:20" ht="8.25" customHeight="1" hidden="1">
      <c r="A32" s="297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05"/>
      <c r="T32" s="205"/>
    </row>
    <row r="33" spans="1:20" ht="18" customHeight="1" hidden="1">
      <c r="A33" s="299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3"/>
      <c r="T33" s="303"/>
    </row>
    <row r="34" spans="1:20" ht="27" customHeight="1" thickBot="1">
      <c r="A34" s="308" t="s">
        <v>111</v>
      </c>
      <c r="B34" s="308" t="s">
        <v>149</v>
      </c>
      <c r="C34" s="308"/>
      <c r="D34" s="308"/>
      <c r="E34" s="308"/>
      <c r="F34" s="308"/>
      <c r="G34" s="308"/>
      <c r="H34" s="308"/>
      <c r="I34" s="308"/>
      <c r="J34" s="308"/>
      <c r="K34" s="309"/>
      <c r="L34" s="309"/>
      <c r="M34" s="309"/>
      <c r="N34" s="309"/>
      <c r="O34" s="309"/>
      <c r="P34" s="309"/>
      <c r="Q34" s="303"/>
      <c r="R34" s="303"/>
      <c r="S34" s="303"/>
      <c r="T34" s="303"/>
    </row>
    <row r="35" spans="1:16" ht="12.75" customHeight="1">
      <c r="A35" s="526" t="s">
        <v>177</v>
      </c>
      <c r="B35" s="552" t="s">
        <v>178</v>
      </c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4"/>
    </row>
    <row r="36" spans="1:16" ht="57.75" customHeight="1">
      <c r="A36" s="527"/>
      <c r="B36" s="555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7"/>
    </row>
    <row r="37" spans="1:18" ht="15" customHeight="1" thickBot="1">
      <c r="A37" s="528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60"/>
      <c r="Q37" s="486"/>
      <c r="R37" s="486"/>
    </row>
    <row r="38" spans="2:9" ht="21" customHeight="1">
      <c r="B38" s="147"/>
      <c r="C38" s="147"/>
      <c r="D38" s="147"/>
      <c r="E38" s="147"/>
      <c r="F38" s="147"/>
      <c r="G38" s="147"/>
      <c r="H38" s="147"/>
      <c r="I38" s="145"/>
    </row>
    <row r="39" spans="2:9" ht="10.5" customHeight="1">
      <c r="B39" s="147"/>
      <c r="C39" s="147"/>
      <c r="D39" s="147"/>
      <c r="E39" s="147"/>
      <c r="F39" s="147"/>
      <c r="G39" s="147"/>
      <c r="H39" s="147"/>
      <c r="I39" s="145"/>
    </row>
    <row r="40" spans="2:8" ht="21" customHeight="1">
      <c r="B40" s="147"/>
      <c r="C40" s="147"/>
      <c r="D40" s="147"/>
      <c r="E40" s="147"/>
      <c r="F40" s="147"/>
      <c r="G40" s="147"/>
      <c r="H40" s="147"/>
    </row>
    <row r="41" spans="2:8" ht="18" customHeight="1">
      <c r="B41" s="147"/>
      <c r="C41" s="147"/>
      <c r="D41" s="147"/>
      <c r="E41" s="147"/>
      <c r="F41" s="147"/>
      <c r="G41" s="147"/>
      <c r="H41" s="147"/>
    </row>
    <row r="42" spans="2:8" ht="10.5" customHeight="1">
      <c r="B42" s="147"/>
      <c r="C42" s="147"/>
      <c r="D42" s="147"/>
      <c r="E42" s="147"/>
      <c r="F42" s="147"/>
      <c r="G42" s="147"/>
      <c r="H42" s="147"/>
    </row>
    <row r="43" spans="2:9" ht="29.25" customHeight="1">
      <c r="B43" s="153"/>
      <c r="C43" s="153"/>
      <c r="D43" s="153"/>
      <c r="E43" s="154"/>
      <c r="F43" s="153"/>
      <c r="G43" s="153"/>
      <c r="H43" s="155"/>
      <c r="I43" s="156"/>
    </row>
    <row r="44" spans="2:20" ht="19.5" customHeight="1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6"/>
    </row>
    <row r="45" spans="2:20" ht="17.25" customHeight="1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6"/>
      <c r="Q45" s="146"/>
      <c r="R45" s="146"/>
      <c r="S45" s="146"/>
      <c r="T45" s="146"/>
    </row>
    <row r="46" spans="2:20" ht="10.5" customHeight="1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</row>
  </sheetData>
  <sheetProtection/>
  <mergeCells count="23">
    <mergeCell ref="A35:A37"/>
    <mergeCell ref="B35:P37"/>
    <mergeCell ref="Q37:R37"/>
    <mergeCell ref="A6:T7"/>
    <mergeCell ref="J11:M11"/>
    <mergeCell ref="S28:T28"/>
    <mergeCell ref="S30:T30"/>
    <mergeCell ref="J10:M10"/>
    <mergeCell ref="S10:S12"/>
    <mergeCell ref="S29:T29"/>
    <mergeCell ref="D8:Q8"/>
    <mergeCell ref="A14:T14"/>
    <mergeCell ref="A10:D10"/>
    <mergeCell ref="T22:T23"/>
    <mergeCell ref="E10:H10"/>
    <mergeCell ref="T15:T16"/>
    <mergeCell ref="E11:H11"/>
    <mergeCell ref="P10:R11"/>
    <mergeCell ref="A4:T4"/>
    <mergeCell ref="A21:S21"/>
    <mergeCell ref="O10:O12"/>
    <mergeCell ref="T10:T12"/>
    <mergeCell ref="A11:D11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P43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9.28125" style="9" customWidth="1"/>
    <col min="2" max="2" width="4.421875" style="9" customWidth="1"/>
    <col min="3" max="3" width="5.00390625" style="9" customWidth="1"/>
    <col min="4" max="4" width="4.14062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4.14062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8515625" style="9" customWidth="1"/>
    <col min="19" max="19" width="15.5742187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8.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41" t="s">
        <v>89</v>
      </c>
      <c r="E8" s="541" t="s">
        <v>0</v>
      </c>
      <c r="F8" s="541" t="s">
        <v>0</v>
      </c>
      <c r="G8" s="541" t="s">
        <v>0</v>
      </c>
      <c r="H8" s="541" t="s">
        <v>0</v>
      </c>
      <c r="I8" s="541" t="s">
        <v>0</v>
      </c>
      <c r="J8" s="541" t="s">
        <v>0</v>
      </c>
      <c r="K8" s="541" t="s">
        <v>0</v>
      </c>
      <c r="L8" s="541" t="s">
        <v>0</v>
      </c>
      <c r="M8" s="541" t="s">
        <v>0</v>
      </c>
      <c r="N8" s="541" t="s">
        <v>0</v>
      </c>
      <c r="O8" s="3" t="s">
        <v>0</v>
      </c>
      <c r="P8" s="3"/>
      <c r="Q8" s="3"/>
      <c r="R8" s="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27" customHeight="1" thickBot="1" thickTop="1">
      <c r="A13" s="315">
        <v>38</v>
      </c>
      <c r="B13" s="316">
        <v>10</v>
      </c>
      <c r="C13" s="316" t="s">
        <v>32</v>
      </c>
      <c r="D13" s="320" t="s">
        <v>13</v>
      </c>
      <c r="E13" s="400" t="s">
        <v>17</v>
      </c>
      <c r="F13" s="323" t="s">
        <v>27</v>
      </c>
      <c r="G13" s="323" t="s">
        <v>26</v>
      </c>
      <c r="H13" s="320" t="s">
        <v>0</v>
      </c>
      <c r="I13" s="321" t="s">
        <v>0</v>
      </c>
      <c r="J13" s="322" t="s">
        <v>0</v>
      </c>
      <c r="K13" s="323" t="s">
        <v>0</v>
      </c>
      <c r="L13" s="323" t="s">
        <v>0</v>
      </c>
      <c r="M13" s="324" t="s">
        <v>0</v>
      </c>
      <c r="N13" s="325" t="s">
        <v>68</v>
      </c>
      <c r="O13" s="327">
        <f aca="true" t="shared" si="0" ref="O13:T13">O15+O22</f>
        <v>29000</v>
      </c>
      <c r="P13" s="327">
        <f t="shared" si="0"/>
        <v>41000</v>
      </c>
      <c r="Q13" s="327">
        <f t="shared" si="0"/>
        <v>31494.190000000002</v>
      </c>
      <c r="R13" s="327">
        <f t="shared" si="0"/>
        <v>9505.81</v>
      </c>
      <c r="S13" s="401">
        <f t="shared" si="0"/>
        <v>0</v>
      </c>
      <c r="T13" s="329">
        <f t="shared" si="0"/>
        <v>11000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88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36" customHeight="1">
      <c r="A15" s="330" t="s">
        <v>0</v>
      </c>
      <c r="B15" s="331" t="s">
        <v>0</v>
      </c>
      <c r="C15" s="331" t="s">
        <v>0</v>
      </c>
      <c r="D15" s="332" t="s">
        <v>0</v>
      </c>
      <c r="E15" s="330" t="s">
        <v>0</v>
      </c>
      <c r="F15" s="331" t="s">
        <v>0</v>
      </c>
      <c r="G15" s="331" t="s">
        <v>0</v>
      </c>
      <c r="H15" s="333" t="s">
        <v>54</v>
      </c>
      <c r="I15" s="334" t="s">
        <v>0</v>
      </c>
      <c r="J15" s="335" t="s">
        <v>0</v>
      </c>
      <c r="K15" s="336" t="s">
        <v>0</v>
      </c>
      <c r="L15" s="336" t="s">
        <v>0</v>
      </c>
      <c r="M15" s="337" t="s">
        <v>0</v>
      </c>
      <c r="N15" s="338" t="s">
        <v>55</v>
      </c>
      <c r="O15" s="339">
        <f>O16</f>
        <v>21000</v>
      </c>
      <c r="P15" s="339">
        <f>P16</f>
        <v>34000</v>
      </c>
      <c r="Q15" s="339">
        <f>Q16</f>
        <v>29566.590000000004</v>
      </c>
      <c r="R15" s="339">
        <f>R16</f>
        <v>4433.41</v>
      </c>
      <c r="S15" s="339">
        <f>S16</f>
        <v>0</v>
      </c>
      <c r="T15" s="564">
        <v>5000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341" t="s">
        <v>0</v>
      </c>
      <c r="B16" s="342" t="s">
        <v>0</v>
      </c>
      <c r="C16" s="342" t="s">
        <v>0</v>
      </c>
      <c r="D16" s="343" t="s">
        <v>0</v>
      </c>
      <c r="E16" s="341" t="s">
        <v>0</v>
      </c>
      <c r="F16" s="342" t="s">
        <v>0</v>
      </c>
      <c r="G16" s="342" t="s">
        <v>0</v>
      </c>
      <c r="H16" s="344" t="s">
        <v>0</v>
      </c>
      <c r="I16" s="345" t="s">
        <v>0</v>
      </c>
      <c r="J16" s="346" t="s">
        <v>29</v>
      </c>
      <c r="K16" s="347" t="s">
        <v>0</v>
      </c>
      <c r="L16" s="347" t="s">
        <v>0</v>
      </c>
      <c r="M16" s="348" t="s">
        <v>0</v>
      </c>
      <c r="N16" s="349" t="s">
        <v>30</v>
      </c>
      <c r="O16" s="381">
        <f>O17+O19+O20</f>
        <v>21000</v>
      </c>
      <c r="P16" s="381">
        <f>P17+P19+P20</f>
        <v>34000</v>
      </c>
      <c r="Q16" s="381">
        <f>Q17+Q19+Q20</f>
        <v>29566.590000000004</v>
      </c>
      <c r="R16" s="381">
        <f>R17+R19+R20</f>
        <v>4433.41</v>
      </c>
      <c r="S16" s="402">
        <f>S17+S18+S19+S20</f>
        <v>0</v>
      </c>
      <c r="T16" s="56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6" customHeight="1">
      <c r="A17" s="330" t="s">
        <v>0</v>
      </c>
      <c r="B17" s="331" t="s">
        <v>0</v>
      </c>
      <c r="C17" s="331" t="s">
        <v>0</v>
      </c>
      <c r="D17" s="332" t="s">
        <v>0</v>
      </c>
      <c r="E17" s="330" t="s">
        <v>0</v>
      </c>
      <c r="F17" s="331" t="s">
        <v>0</v>
      </c>
      <c r="G17" s="331" t="s">
        <v>0</v>
      </c>
      <c r="H17" s="332" t="s">
        <v>0</v>
      </c>
      <c r="I17" s="352" t="s">
        <v>0</v>
      </c>
      <c r="J17" s="330" t="s">
        <v>0</v>
      </c>
      <c r="K17" s="353" t="s">
        <v>22</v>
      </c>
      <c r="L17" s="353" t="s">
        <v>0</v>
      </c>
      <c r="M17" s="354" t="s">
        <v>0</v>
      </c>
      <c r="N17" s="355" t="s">
        <v>31</v>
      </c>
      <c r="O17" s="403">
        <v>8000</v>
      </c>
      <c r="P17" s="357">
        <v>9000</v>
      </c>
      <c r="Q17" s="357">
        <v>5558.85</v>
      </c>
      <c r="R17" s="357">
        <f>P17-Q17</f>
        <v>3441.1499999999996</v>
      </c>
      <c r="S17" s="383"/>
      <c r="T17" s="404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6" customHeight="1">
      <c r="A18" s="330"/>
      <c r="B18" s="331"/>
      <c r="C18" s="331"/>
      <c r="D18" s="332"/>
      <c r="E18" s="330"/>
      <c r="F18" s="331"/>
      <c r="G18" s="331"/>
      <c r="H18" s="332"/>
      <c r="I18" s="352"/>
      <c r="J18" s="330"/>
      <c r="K18" s="397" t="s">
        <v>25</v>
      </c>
      <c r="L18" s="353"/>
      <c r="M18" s="354"/>
      <c r="N18" s="355" t="s">
        <v>34</v>
      </c>
      <c r="O18" s="403"/>
      <c r="P18" s="357"/>
      <c r="Q18" s="357"/>
      <c r="R18" s="357">
        <f>P18-Q18</f>
        <v>0</v>
      </c>
      <c r="S18" s="383"/>
      <c r="T18" s="40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35.25" customHeight="1">
      <c r="A19" s="330" t="s">
        <v>0</v>
      </c>
      <c r="B19" s="331" t="s">
        <v>0</v>
      </c>
      <c r="C19" s="331" t="s">
        <v>0</v>
      </c>
      <c r="D19" s="332" t="s">
        <v>0</v>
      </c>
      <c r="E19" s="330" t="s">
        <v>0</v>
      </c>
      <c r="F19" s="331" t="s">
        <v>0</v>
      </c>
      <c r="G19" s="331" t="s">
        <v>0</v>
      </c>
      <c r="H19" s="332" t="s">
        <v>0</v>
      </c>
      <c r="I19" s="352" t="s">
        <v>0</v>
      </c>
      <c r="J19" s="330" t="s">
        <v>0</v>
      </c>
      <c r="K19" s="353" t="s">
        <v>35</v>
      </c>
      <c r="L19" s="353" t="s">
        <v>0</v>
      </c>
      <c r="M19" s="354" t="s">
        <v>0</v>
      </c>
      <c r="N19" s="355" t="s">
        <v>36</v>
      </c>
      <c r="O19" s="403">
        <v>10000</v>
      </c>
      <c r="P19" s="357">
        <v>13000</v>
      </c>
      <c r="Q19" s="357">
        <v>12187.27</v>
      </c>
      <c r="R19" s="357">
        <f>P19-Q19</f>
        <v>812.7299999999996</v>
      </c>
      <c r="S19" s="383"/>
      <c r="T19" s="404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7.25" customHeight="1" thickBot="1">
      <c r="A20" s="360" t="s">
        <v>0</v>
      </c>
      <c r="B20" s="361" t="s">
        <v>0</v>
      </c>
      <c r="C20" s="361" t="s">
        <v>0</v>
      </c>
      <c r="D20" s="362" t="s">
        <v>0</v>
      </c>
      <c r="E20" s="360" t="s">
        <v>0</v>
      </c>
      <c r="F20" s="361" t="s">
        <v>0</v>
      </c>
      <c r="G20" s="361" t="s">
        <v>0</v>
      </c>
      <c r="H20" s="362" t="s">
        <v>0</v>
      </c>
      <c r="I20" s="363" t="s">
        <v>0</v>
      </c>
      <c r="J20" s="360" t="s">
        <v>0</v>
      </c>
      <c r="K20" s="364" t="s">
        <v>38</v>
      </c>
      <c r="L20" s="364" t="s">
        <v>0</v>
      </c>
      <c r="M20" s="365" t="s">
        <v>0</v>
      </c>
      <c r="N20" s="366" t="s">
        <v>39</v>
      </c>
      <c r="O20" s="405">
        <v>3000</v>
      </c>
      <c r="P20" s="392">
        <v>12000</v>
      </c>
      <c r="Q20" s="392">
        <v>11820.47</v>
      </c>
      <c r="R20" s="357">
        <f>P20-Q20</f>
        <v>179.53000000000065</v>
      </c>
      <c r="S20" s="406"/>
      <c r="T20" s="40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61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3"/>
      <c r="T21" s="404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370" t="s">
        <v>0</v>
      </c>
      <c r="B22" s="371" t="s">
        <v>0</v>
      </c>
      <c r="C22" s="371" t="s">
        <v>0</v>
      </c>
      <c r="D22" s="372" t="s">
        <v>0</v>
      </c>
      <c r="E22" s="370" t="s">
        <v>0</v>
      </c>
      <c r="F22" s="371" t="s">
        <v>0</v>
      </c>
      <c r="G22" s="371" t="s">
        <v>0</v>
      </c>
      <c r="H22" s="373" t="s">
        <v>48</v>
      </c>
      <c r="I22" s="374" t="s">
        <v>0</v>
      </c>
      <c r="J22" s="375" t="s">
        <v>0</v>
      </c>
      <c r="K22" s="376" t="s">
        <v>0</v>
      </c>
      <c r="L22" s="376" t="s">
        <v>0</v>
      </c>
      <c r="M22" s="377" t="s">
        <v>0</v>
      </c>
      <c r="N22" s="378" t="s">
        <v>56</v>
      </c>
      <c r="O22" s="380">
        <f>O23</f>
        <v>8000</v>
      </c>
      <c r="P22" s="380">
        <f>P23</f>
        <v>7000</v>
      </c>
      <c r="Q22" s="380">
        <f>Q23</f>
        <v>1927.6</v>
      </c>
      <c r="R22" s="380">
        <f>R23</f>
        <v>5072.4</v>
      </c>
      <c r="S22" s="380">
        <f>S23</f>
        <v>0</v>
      </c>
      <c r="T22" s="564">
        <v>6000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341" t="s">
        <v>0</v>
      </c>
      <c r="B23" s="342" t="s">
        <v>0</v>
      </c>
      <c r="C23" s="342" t="s">
        <v>0</v>
      </c>
      <c r="D23" s="344" t="s">
        <v>0</v>
      </c>
      <c r="E23" s="341" t="s">
        <v>0</v>
      </c>
      <c r="F23" s="342" t="s">
        <v>0</v>
      </c>
      <c r="G23" s="342" t="s">
        <v>0</v>
      </c>
      <c r="H23" s="344" t="s">
        <v>0</v>
      </c>
      <c r="I23" s="345" t="s">
        <v>0</v>
      </c>
      <c r="J23" s="346" t="s">
        <v>29</v>
      </c>
      <c r="K23" s="347" t="s">
        <v>0</v>
      </c>
      <c r="L23" s="347" t="s">
        <v>0</v>
      </c>
      <c r="M23" s="348" t="s">
        <v>0</v>
      </c>
      <c r="N23" s="349" t="s">
        <v>30</v>
      </c>
      <c r="O23" s="381">
        <f>O24+O25+O26</f>
        <v>8000</v>
      </c>
      <c r="P23" s="381">
        <f>P24+P25+P26</f>
        <v>7000</v>
      </c>
      <c r="Q23" s="381">
        <f>Q24+Q25+Q26</f>
        <v>1927.6</v>
      </c>
      <c r="R23" s="381">
        <f>R24+R25+R26</f>
        <v>5072.4</v>
      </c>
      <c r="S23" s="382">
        <f>S24+S25+S26</f>
        <v>0</v>
      </c>
      <c r="T23" s="56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30" t="s">
        <v>0</v>
      </c>
      <c r="B24" s="331" t="s">
        <v>0</v>
      </c>
      <c r="C24" s="331" t="s">
        <v>0</v>
      </c>
      <c r="D24" s="332" t="s">
        <v>0</v>
      </c>
      <c r="E24" s="330" t="s">
        <v>0</v>
      </c>
      <c r="F24" s="331" t="s">
        <v>0</v>
      </c>
      <c r="G24" s="331" t="s">
        <v>0</v>
      </c>
      <c r="H24" s="332" t="s">
        <v>0</v>
      </c>
      <c r="I24" s="352" t="s">
        <v>0</v>
      </c>
      <c r="J24" s="330" t="s">
        <v>0</v>
      </c>
      <c r="K24" s="353" t="s">
        <v>22</v>
      </c>
      <c r="L24" s="353" t="s">
        <v>0</v>
      </c>
      <c r="M24" s="354" t="s">
        <v>0</v>
      </c>
      <c r="N24" s="355" t="s">
        <v>31</v>
      </c>
      <c r="O24" s="403">
        <v>3000</v>
      </c>
      <c r="P24" s="357">
        <v>4000</v>
      </c>
      <c r="Q24" s="357"/>
      <c r="R24" s="357">
        <f>P24-Q24</f>
        <v>4000</v>
      </c>
      <c r="S24" s="383"/>
      <c r="T24" s="407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30" t="s">
        <v>0</v>
      </c>
      <c r="B25" s="331" t="s">
        <v>0</v>
      </c>
      <c r="C25" s="331" t="s">
        <v>0</v>
      </c>
      <c r="D25" s="332" t="s">
        <v>0</v>
      </c>
      <c r="E25" s="330" t="s">
        <v>0</v>
      </c>
      <c r="F25" s="331" t="s">
        <v>0</v>
      </c>
      <c r="G25" s="331" t="s">
        <v>0</v>
      </c>
      <c r="H25" s="332" t="s">
        <v>0</v>
      </c>
      <c r="I25" s="352" t="s">
        <v>0</v>
      </c>
      <c r="J25" s="330" t="s">
        <v>0</v>
      </c>
      <c r="K25" s="353" t="s">
        <v>35</v>
      </c>
      <c r="L25" s="353" t="s">
        <v>0</v>
      </c>
      <c r="M25" s="354" t="s">
        <v>0</v>
      </c>
      <c r="N25" s="355" t="s">
        <v>36</v>
      </c>
      <c r="O25" s="403">
        <v>1000</v>
      </c>
      <c r="P25" s="357">
        <v>2000</v>
      </c>
      <c r="Q25" s="357">
        <v>1407.6</v>
      </c>
      <c r="R25" s="357">
        <f>P25-Q25</f>
        <v>592.4000000000001</v>
      </c>
      <c r="S25" s="383"/>
      <c r="T25" s="407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385" t="s">
        <v>0</v>
      </c>
      <c r="B26" s="386" t="s">
        <v>0</v>
      </c>
      <c r="C26" s="386" t="s">
        <v>0</v>
      </c>
      <c r="D26" s="387" t="s">
        <v>0</v>
      </c>
      <c r="E26" s="385" t="s">
        <v>0</v>
      </c>
      <c r="F26" s="386" t="s">
        <v>0</v>
      </c>
      <c r="G26" s="386" t="s">
        <v>0</v>
      </c>
      <c r="H26" s="387" t="s">
        <v>0</v>
      </c>
      <c r="I26" s="388" t="s">
        <v>0</v>
      </c>
      <c r="J26" s="385" t="s">
        <v>0</v>
      </c>
      <c r="K26" s="389" t="s">
        <v>38</v>
      </c>
      <c r="L26" s="389" t="s">
        <v>0</v>
      </c>
      <c r="M26" s="390" t="s">
        <v>0</v>
      </c>
      <c r="N26" s="391" t="s">
        <v>39</v>
      </c>
      <c r="O26" s="405">
        <v>4000</v>
      </c>
      <c r="P26" s="392">
        <v>1000</v>
      </c>
      <c r="Q26" s="392">
        <v>520</v>
      </c>
      <c r="R26" s="357">
        <f>P26-Q26</f>
        <v>480</v>
      </c>
      <c r="S26" s="393"/>
      <c r="T26" s="40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168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169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145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2:20" ht="3.75" customHeight="1"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</row>
    <row r="33" spans="1:16" ht="18" customHeight="1">
      <c r="A33" s="308" t="s">
        <v>111</v>
      </c>
      <c r="B33" s="308" t="s">
        <v>149</v>
      </c>
      <c r="C33" s="308"/>
      <c r="D33" s="308"/>
      <c r="E33" s="308"/>
      <c r="F33" s="308"/>
      <c r="G33" s="308"/>
      <c r="H33" s="308"/>
      <c r="I33" s="308"/>
      <c r="J33" s="308"/>
      <c r="K33" s="309"/>
      <c r="L33" s="309"/>
      <c r="M33" s="309"/>
      <c r="N33" s="309"/>
      <c r="O33" s="309"/>
      <c r="P33" s="309"/>
    </row>
    <row r="34" spans="2:9" ht="20.25" customHeight="1" thickBot="1">
      <c r="B34" s="147"/>
      <c r="C34" s="147"/>
      <c r="D34" s="147"/>
      <c r="E34" s="147"/>
      <c r="F34" s="147"/>
      <c r="G34" s="147"/>
      <c r="H34" s="147"/>
      <c r="I34" s="145"/>
    </row>
    <row r="35" spans="1:16" ht="12.75" customHeight="1">
      <c r="A35" s="526" t="s">
        <v>177</v>
      </c>
      <c r="B35" s="552" t="s">
        <v>178</v>
      </c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4"/>
    </row>
    <row r="36" spans="1:16" ht="57.75" customHeight="1">
      <c r="A36" s="527"/>
      <c r="B36" s="555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7"/>
    </row>
    <row r="37" spans="1:18" ht="15" customHeight="1" thickBot="1">
      <c r="A37" s="528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60"/>
      <c r="Q37" s="486"/>
      <c r="R37" s="486"/>
    </row>
    <row r="38" spans="2:8" ht="18" customHeight="1">
      <c r="B38" s="147"/>
      <c r="C38" s="147"/>
      <c r="D38" s="147"/>
      <c r="E38" s="147"/>
      <c r="F38" s="147"/>
      <c r="G38" s="147"/>
      <c r="H38" s="147"/>
    </row>
    <row r="39" spans="2:8" ht="10.5" customHeight="1">
      <c r="B39" s="147"/>
      <c r="C39" s="147"/>
      <c r="D39" s="147"/>
      <c r="E39" s="147"/>
      <c r="F39" s="147"/>
      <c r="G39" s="147"/>
      <c r="H39" s="147"/>
    </row>
    <row r="40" spans="2:9" ht="29.25" customHeight="1">
      <c r="B40" s="153"/>
      <c r="C40" s="153"/>
      <c r="D40" s="153"/>
      <c r="E40" s="154"/>
      <c r="F40" s="153"/>
      <c r="G40" s="153"/>
      <c r="H40" s="155"/>
      <c r="I40" s="156"/>
    </row>
    <row r="41" spans="2:20" ht="19.5" customHeight="1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6"/>
    </row>
    <row r="42" spans="2:20" ht="17.25" customHeight="1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6"/>
      <c r="Q42" s="146"/>
      <c r="R42" s="146"/>
      <c r="S42" s="146"/>
      <c r="T42" s="146"/>
    </row>
    <row r="43" spans="2:20" ht="10.5" customHeight="1"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</row>
  </sheetData>
  <sheetProtection/>
  <mergeCells count="24">
    <mergeCell ref="A6:T7"/>
    <mergeCell ref="J10:M10"/>
    <mergeCell ref="T10:T12"/>
    <mergeCell ref="A10:D10"/>
    <mergeCell ref="A8:C8"/>
    <mergeCell ref="O10:O12"/>
    <mergeCell ref="J11:M11"/>
    <mergeCell ref="E11:H11"/>
    <mergeCell ref="S29:T29"/>
    <mergeCell ref="S28:T28"/>
    <mergeCell ref="A35:A37"/>
    <mergeCell ref="B35:P37"/>
    <mergeCell ref="Q37:R37"/>
    <mergeCell ref="A14:T14"/>
    <mergeCell ref="A4:T4"/>
    <mergeCell ref="A11:D11"/>
    <mergeCell ref="D8:N8"/>
    <mergeCell ref="S30:T30"/>
    <mergeCell ref="S10:S12"/>
    <mergeCell ref="P10:R11"/>
    <mergeCell ref="E10:H10"/>
    <mergeCell ref="T15:T16"/>
    <mergeCell ref="A21:S21"/>
    <mergeCell ref="T22:T23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43"/>
  <sheetViews>
    <sheetView zoomScalePageLayoutView="0" workbookViewId="0" topLeftCell="A1">
      <selection activeCell="A32" sqref="A32"/>
    </sheetView>
  </sheetViews>
  <sheetFormatPr defaultColWidth="5.7109375" defaultRowHeight="10.5" customHeight="1"/>
  <cols>
    <col min="1" max="1" width="7.421875" style="9" customWidth="1"/>
    <col min="2" max="2" width="4.421875" style="9" customWidth="1"/>
    <col min="3" max="3" width="5.57421875" style="9" customWidth="1"/>
    <col min="4" max="4" width="3.57421875" style="9" customWidth="1"/>
    <col min="5" max="6" width="5.00390625" style="9" bestFit="1" customWidth="1"/>
    <col min="7" max="8" width="3.57421875" style="9" bestFit="1" customWidth="1"/>
    <col min="9" max="9" width="4.421875" style="9" bestFit="1" customWidth="1"/>
    <col min="10" max="10" width="3.57421875" style="9" bestFit="1" customWidth="1"/>
    <col min="11" max="11" width="3.421875" style="9" customWidth="1"/>
    <col min="12" max="13" width="3.57421875" style="9" hidden="1" customWidth="1"/>
    <col min="14" max="14" width="34.421875" style="9" customWidth="1"/>
    <col min="15" max="15" width="12.421875" style="9" customWidth="1"/>
    <col min="16" max="16" width="16.7109375" style="9" customWidth="1"/>
    <col min="17" max="17" width="11.57421875" style="9" customWidth="1"/>
    <col min="18" max="18" width="12.421875" style="9" customWidth="1"/>
    <col min="19" max="19" width="14.00390625" style="9" customWidth="1"/>
    <col min="20" max="20" width="14.7109375" style="9" customWidth="1"/>
    <col min="21" max="250" width="5.7109375" style="9" bestFit="1" customWidth="1"/>
    <col min="251" max="16384" width="5.7109375" style="9" customWidth="1"/>
  </cols>
  <sheetData>
    <row r="1" spans="1:250" ht="12.7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2" t="s">
        <v>0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12.75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2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0.5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2" t="s">
        <v>0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6.25" customHeight="1">
      <c r="A4" s="529" t="s">
        <v>15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412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10.5" customHeight="1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10.5" customHeight="1">
      <c r="A6" s="468" t="s">
        <v>150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7.75" customHeight="1">
      <c r="A7" s="468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ht="19.5">
      <c r="A8" s="531" t="s">
        <v>1</v>
      </c>
      <c r="B8" s="531" t="s">
        <v>0</v>
      </c>
      <c r="C8" s="531" t="s">
        <v>0</v>
      </c>
      <c r="D8" s="590" t="s">
        <v>90</v>
      </c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ht="13.5" thickBot="1">
      <c r="A9" s="4" t="s">
        <v>0</v>
      </c>
      <c r="B9" s="4" t="s">
        <v>0</v>
      </c>
      <c r="C9" s="1" t="s">
        <v>0</v>
      </c>
      <c r="D9" s="1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1" t="s">
        <v>0</v>
      </c>
      <c r="O9" s="5" t="s">
        <v>0</v>
      </c>
      <c r="P9" s="5"/>
      <c r="Q9" s="5"/>
      <c r="R9" s="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ht="14.25" customHeight="1" thickBot="1" thickTop="1">
      <c r="A10" s="508" t="s">
        <v>2</v>
      </c>
      <c r="B10" s="509" t="s">
        <v>0</v>
      </c>
      <c r="C10" s="509" t="s">
        <v>0</v>
      </c>
      <c r="D10" s="510" t="s">
        <v>0</v>
      </c>
      <c r="E10" s="508" t="s">
        <v>3</v>
      </c>
      <c r="F10" s="509" t="s">
        <v>0</v>
      </c>
      <c r="G10" s="509" t="s">
        <v>0</v>
      </c>
      <c r="H10" s="510" t="s">
        <v>0</v>
      </c>
      <c r="I10" s="49" t="s">
        <v>4</v>
      </c>
      <c r="J10" s="511" t="s">
        <v>5</v>
      </c>
      <c r="K10" s="512" t="s">
        <v>0</v>
      </c>
      <c r="L10" s="512" t="s">
        <v>0</v>
      </c>
      <c r="M10" s="513" t="s">
        <v>0</v>
      </c>
      <c r="N10" s="17" t="s">
        <v>0</v>
      </c>
      <c r="O10" s="580" t="s">
        <v>114</v>
      </c>
      <c r="P10" s="574" t="s">
        <v>143</v>
      </c>
      <c r="Q10" s="575"/>
      <c r="R10" s="576"/>
      <c r="S10" s="583" t="s">
        <v>137</v>
      </c>
      <c r="T10" s="569" t="s">
        <v>138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ht="14.25" customHeight="1" thickBot="1">
      <c r="A11" s="514" t="s">
        <v>6</v>
      </c>
      <c r="B11" s="515" t="s">
        <v>0</v>
      </c>
      <c r="C11" s="515" t="s">
        <v>0</v>
      </c>
      <c r="D11" s="516" t="s">
        <v>0</v>
      </c>
      <c r="E11" s="514" t="s">
        <v>6</v>
      </c>
      <c r="F11" s="515" t="s">
        <v>0</v>
      </c>
      <c r="G11" s="515" t="s">
        <v>0</v>
      </c>
      <c r="H11" s="516" t="s">
        <v>0</v>
      </c>
      <c r="I11" s="50" t="s">
        <v>7</v>
      </c>
      <c r="J11" s="514" t="s">
        <v>6</v>
      </c>
      <c r="K11" s="515" t="s">
        <v>0</v>
      </c>
      <c r="L11" s="515" t="s">
        <v>0</v>
      </c>
      <c r="M11" s="516" t="s">
        <v>0</v>
      </c>
      <c r="N11" s="18" t="s">
        <v>8</v>
      </c>
      <c r="O11" s="581"/>
      <c r="P11" s="577"/>
      <c r="Q11" s="578"/>
      <c r="R11" s="579"/>
      <c r="S11" s="584"/>
      <c r="T11" s="570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ht="119.25" customHeight="1" thickBot="1" thickTop="1">
      <c r="A12" s="11" t="s">
        <v>9</v>
      </c>
      <c r="B12" s="6" t="s">
        <v>10</v>
      </c>
      <c r="C12" s="6" t="s">
        <v>11</v>
      </c>
      <c r="D12" s="12" t="s">
        <v>12</v>
      </c>
      <c r="E12" s="11" t="s">
        <v>9</v>
      </c>
      <c r="F12" s="6" t="s">
        <v>10</v>
      </c>
      <c r="G12" s="6" t="s">
        <v>11</v>
      </c>
      <c r="H12" s="12" t="s">
        <v>12</v>
      </c>
      <c r="I12" s="51" t="s">
        <v>9</v>
      </c>
      <c r="J12" s="11" t="s">
        <v>9</v>
      </c>
      <c r="K12" s="6" t="s">
        <v>10</v>
      </c>
      <c r="L12" s="6" t="s">
        <v>11</v>
      </c>
      <c r="M12" s="12" t="s">
        <v>12</v>
      </c>
      <c r="N12" s="19" t="s">
        <v>0</v>
      </c>
      <c r="O12" s="582"/>
      <c r="P12" s="85" t="s">
        <v>135</v>
      </c>
      <c r="Q12" s="85" t="s">
        <v>78</v>
      </c>
      <c r="R12" s="85" t="s">
        <v>136</v>
      </c>
      <c r="S12" s="585"/>
      <c r="T12" s="571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ht="47.25" customHeight="1" thickBot="1" thickTop="1">
      <c r="A13" s="66">
        <v>38</v>
      </c>
      <c r="B13" s="65">
        <v>10</v>
      </c>
      <c r="C13" s="29" t="s">
        <v>32</v>
      </c>
      <c r="D13" s="133" t="s">
        <v>91</v>
      </c>
      <c r="E13" s="191" t="s">
        <v>17</v>
      </c>
      <c r="F13" s="138" t="s">
        <v>27</v>
      </c>
      <c r="G13" s="138" t="s">
        <v>26</v>
      </c>
      <c r="H13" s="133" t="s">
        <v>0</v>
      </c>
      <c r="I13" s="136" t="s">
        <v>0</v>
      </c>
      <c r="J13" s="137" t="s">
        <v>0</v>
      </c>
      <c r="K13" s="138" t="s">
        <v>0</v>
      </c>
      <c r="L13" s="138" t="s">
        <v>0</v>
      </c>
      <c r="M13" s="139" t="s">
        <v>0</v>
      </c>
      <c r="N13" s="140" t="s">
        <v>79</v>
      </c>
      <c r="O13" s="183">
        <f aca="true" t="shared" si="0" ref="O13:T13">O15+O22</f>
        <v>28000</v>
      </c>
      <c r="P13" s="183">
        <f t="shared" si="0"/>
        <v>30000</v>
      </c>
      <c r="Q13" s="183">
        <f t="shared" si="0"/>
        <v>18115.09</v>
      </c>
      <c r="R13" s="183">
        <f t="shared" si="0"/>
        <v>11884.91</v>
      </c>
      <c r="S13" s="192">
        <f t="shared" si="0"/>
        <v>0</v>
      </c>
      <c r="T13" s="176">
        <f t="shared" si="0"/>
        <v>12000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5" customHeight="1" thickBot="1">
      <c r="A14" s="594"/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26.25" customHeight="1">
      <c r="A15" s="34" t="s">
        <v>0</v>
      </c>
      <c r="B15" s="35" t="s">
        <v>0</v>
      </c>
      <c r="C15" s="35" t="s">
        <v>0</v>
      </c>
      <c r="D15" s="36" t="s">
        <v>0</v>
      </c>
      <c r="E15" s="34" t="s">
        <v>0</v>
      </c>
      <c r="F15" s="35" t="s">
        <v>0</v>
      </c>
      <c r="G15" s="35" t="s">
        <v>0</v>
      </c>
      <c r="H15" s="73" t="s">
        <v>54</v>
      </c>
      <c r="I15" s="74" t="s">
        <v>0</v>
      </c>
      <c r="J15" s="75" t="s">
        <v>0</v>
      </c>
      <c r="K15" s="95" t="s">
        <v>0</v>
      </c>
      <c r="L15" s="95" t="s">
        <v>0</v>
      </c>
      <c r="M15" s="96" t="s">
        <v>0</v>
      </c>
      <c r="N15" s="94" t="s">
        <v>55</v>
      </c>
      <c r="O15" s="184">
        <f>O16</f>
        <v>20000</v>
      </c>
      <c r="P15" s="184">
        <f>P16</f>
        <v>22000</v>
      </c>
      <c r="Q15" s="184">
        <f>Q16</f>
        <v>18115.09</v>
      </c>
      <c r="R15" s="184">
        <f>R16</f>
        <v>3884.91</v>
      </c>
      <c r="S15" s="184">
        <f>S16</f>
        <v>0</v>
      </c>
      <c r="T15" s="592">
        <v>4000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27.75" customHeight="1" thickBot="1">
      <c r="A16" s="28" t="s">
        <v>0</v>
      </c>
      <c r="B16" s="29" t="s">
        <v>0</v>
      </c>
      <c r="C16" s="29" t="s">
        <v>0</v>
      </c>
      <c r="D16" s="132" t="s">
        <v>0</v>
      </c>
      <c r="E16" s="28" t="s">
        <v>0</v>
      </c>
      <c r="F16" s="29" t="s">
        <v>0</v>
      </c>
      <c r="G16" s="29" t="s">
        <v>0</v>
      </c>
      <c r="H16" s="30" t="s">
        <v>0</v>
      </c>
      <c r="I16" s="54" t="s">
        <v>0</v>
      </c>
      <c r="J16" s="37" t="s">
        <v>29</v>
      </c>
      <c r="K16" s="97" t="s">
        <v>0</v>
      </c>
      <c r="L16" s="97" t="s">
        <v>0</v>
      </c>
      <c r="M16" s="98" t="s">
        <v>0</v>
      </c>
      <c r="N16" s="93" t="s">
        <v>30</v>
      </c>
      <c r="O16" s="40">
        <f>O17+O19+O20</f>
        <v>20000</v>
      </c>
      <c r="P16" s="40">
        <f>P17+P19+P20</f>
        <v>22000</v>
      </c>
      <c r="Q16" s="40">
        <f>Q17+Q19+Q20</f>
        <v>18115.09</v>
      </c>
      <c r="R16" s="40">
        <f>R17+R19+R20</f>
        <v>3884.91</v>
      </c>
      <c r="S16" s="185">
        <f>S17+S18+S19+S20</f>
        <v>0</v>
      </c>
      <c r="T16" s="593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ht="34.5" customHeight="1">
      <c r="A17" s="34" t="s">
        <v>0</v>
      </c>
      <c r="B17" s="35" t="s">
        <v>0</v>
      </c>
      <c r="C17" s="35" t="s">
        <v>0</v>
      </c>
      <c r="D17" s="36" t="s">
        <v>0</v>
      </c>
      <c r="E17" s="34" t="s">
        <v>0</v>
      </c>
      <c r="F17" s="35" t="s">
        <v>0</v>
      </c>
      <c r="G17" s="35" t="s">
        <v>0</v>
      </c>
      <c r="H17" s="36" t="s">
        <v>0</v>
      </c>
      <c r="I17" s="55" t="s">
        <v>0</v>
      </c>
      <c r="J17" s="34" t="s">
        <v>0</v>
      </c>
      <c r="K17" s="99" t="s">
        <v>22</v>
      </c>
      <c r="L17" s="99" t="s">
        <v>0</v>
      </c>
      <c r="M17" s="100" t="s">
        <v>0</v>
      </c>
      <c r="N17" s="92" t="s">
        <v>31</v>
      </c>
      <c r="O17" s="206">
        <v>10000</v>
      </c>
      <c r="P17" s="142">
        <v>10000</v>
      </c>
      <c r="Q17" s="142">
        <v>8290.09</v>
      </c>
      <c r="R17" s="142">
        <f>P17-Q17</f>
        <v>1709.9099999999999</v>
      </c>
      <c r="S17" s="186"/>
      <c r="T17" s="18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ht="34.5" customHeight="1">
      <c r="A18" s="34"/>
      <c r="B18" s="35"/>
      <c r="C18" s="35"/>
      <c r="D18" s="36"/>
      <c r="E18" s="34"/>
      <c r="F18" s="35"/>
      <c r="G18" s="35"/>
      <c r="H18" s="36"/>
      <c r="I18" s="55"/>
      <c r="J18" s="34"/>
      <c r="K18" s="149">
        <v>3</v>
      </c>
      <c r="L18" s="99"/>
      <c r="M18" s="100"/>
      <c r="N18" s="92" t="s">
        <v>34</v>
      </c>
      <c r="O18" s="206"/>
      <c r="P18" s="142"/>
      <c r="Q18" s="142"/>
      <c r="R18" s="142">
        <f>P18-Q18</f>
        <v>0</v>
      </c>
      <c r="S18" s="186"/>
      <c r="T18" s="18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ht="40.5" customHeight="1">
      <c r="A19" s="34" t="s">
        <v>0</v>
      </c>
      <c r="B19" s="35" t="s">
        <v>0</v>
      </c>
      <c r="C19" s="35" t="s">
        <v>0</v>
      </c>
      <c r="D19" s="36" t="s">
        <v>0</v>
      </c>
      <c r="E19" s="34" t="s">
        <v>0</v>
      </c>
      <c r="F19" s="35" t="s">
        <v>0</v>
      </c>
      <c r="G19" s="35" t="s">
        <v>0</v>
      </c>
      <c r="H19" s="36" t="s">
        <v>0</v>
      </c>
      <c r="I19" s="55" t="s">
        <v>0</v>
      </c>
      <c r="J19" s="34" t="s">
        <v>0</v>
      </c>
      <c r="K19" s="99" t="s">
        <v>35</v>
      </c>
      <c r="L19" s="99" t="s">
        <v>0</v>
      </c>
      <c r="M19" s="100" t="s">
        <v>0</v>
      </c>
      <c r="N19" s="92" t="s">
        <v>36</v>
      </c>
      <c r="O19" s="206">
        <v>7000</v>
      </c>
      <c r="P19" s="142">
        <v>6000</v>
      </c>
      <c r="Q19" s="142">
        <v>3825</v>
      </c>
      <c r="R19" s="142">
        <f>P19-Q19</f>
        <v>2175</v>
      </c>
      <c r="S19" s="186"/>
      <c r="T19" s="18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ht="44.25" customHeight="1" thickBot="1">
      <c r="A20" s="107" t="s">
        <v>0</v>
      </c>
      <c r="B20" s="108" t="s">
        <v>0</v>
      </c>
      <c r="C20" s="108" t="s">
        <v>0</v>
      </c>
      <c r="D20" s="109" t="s">
        <v>0</v>
      </c>
      <c r="E20" s="107" t="s">
        <v>0</v>
      </c>
      <c r="F20" s="108" t="s">
        <v>0</v>
      </c>
      <c r="G20" s="108" t="s">
        <v>0</v>
      </c>
      <c r="H20" s="109" t="s">
        <v>0</v>
      </c>
      <c r="I20" s="110" t="s">
        <v>0</v>
      </c>
      <c r="J20" s="107" t="s">
        <v>0</v>
      </c>
      <c r="K20" s="111" t="s">
        <v>38</v>
      </c>
      <c r="L20" s="111" t="s">
        <v>0</v>
      </c>
      <c r="M20" s="112" t="s">
        <v>0</v>
      </c>
      <c r="N20" s="113" t="s">
        <v>39</v>
      </c>
      <c r="O20" s="207">
        <v>3000</v>
      </c>
      <c r="P20" s="122">
        <v>6000</v>
      </c>
      <c r="Q20" s="122">
        <v>6000</v>
      </c>
      <c r="R20" s="142">
        <f>P20-Q20</f>
        <v>0</v>
      </c>
      <c r="S20" s="187"/>
      <c r="T20" s="18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ht="27.75" customHeight="1" thickBot="1">
      <c r="A21" s="532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18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ht="32.25" customHeight="1">
      <c r="A22" s="123" t="s">
        <v>0</v>
      </c>
      <c r="B22" s="124" t="s">
        <v>0</v>
      </c>
      <c r="C22" s="124" t="s">
        <v>0</v>
      </c>
      <c r="D22" s="125" t="s">
        <v>0</v>
      </c>
      <c r="E22" s="123" t="s">
        <v>0</v>
      </c>
      <c r="F22" s="124" t="s">
        <v>0</v>
      </c>
      <c r="G22" s="124" t="s">
        <v>0</v>
      </c>
      <c r="H22" s="126" t="s">
        <v>48</v>
      </c>
      <c r="I22" s="127" t="s">
        <v>0</v>
      </c>
      <c r="J22" s="128" t="s">
        <v>0</v>
      </c>
      <c r="K22" s="129" t="s">
        <v>0</v>
      </c>
      <c r="L22" s="129" t="s">
        <v>0</v>
      </c>
      <c r="M22" s="130" t="s">
        <v>0</v>
      </c>
      <c r="N22" s="131" t="s">
        <v>56</v>
      </c>
      <c r="O22" s="143">
        <f>O23</f>
        <v>8000</v>
      </c>
      <c r="P22" s="143">
        <f>P23</f>
        <v>8000</v>
      </c>
      <c r="Q22" s="143">
        <f>Q23</f>
        <v>0</v>
      </c>
      <c r="R22" s="143">
        <f>R23</f>
        <v>8000</v>
      </c>
      <c r="S22" s="143">
        <f>S23</f>
        <v>0</v>
      </c>
      <c r="T22" s="592">
        <v>8000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ht="27.75" customHeight="1" thickBot="1">
      <c r="A23" s="28" t="s">
        <v>0</v>
      </c>
      <c r="B23" s="29" t="s">
        <v>0</v>
      </c>
      <c r="C23" s="29" t="s">
        <v>0</v>
      </c>
      <c r="D23" s="30" t="s">
        <v>0</v>
      </c>
      <c r="E23" s="28" t="s">
        <v>0</v>
      </c>
      <c r="F23" s="29" t="s">
        <v>0</v>
      </c>
      <c r="G23" s="29" t="s">
        <v>0</v>
      </c>
      <c r="H23" s="30" t="s">
        <v>0</v>
      </c>
      <c r="I23" s="54" t="s">
        <v>0</v>
      </c>
      <c r="J23" s="37" t="s">
        <v>29</v>
      </c>
      <c r="K23" s="97" t="s">
        <v>0</v>
      </c>
      <c r="L23" s="97" t="s">
        <v>0</v>
      </c>
      <c r="M23" s="98" t="s">
        <v>0</v>
      </c>
      <c r="N23" s="93" t="s">
        <v>30</v>
      </c>
      <c r="O23" s="40">
        <f>O24+O25+O26</f>
        <v>8000</v>
      </c>
      <c r="P23" s="40">
        <f>P24+P25+P26</f>
        <v>8000</v>
      </c>
      <c r="Q23" s="40">
        <f>Q24+Q25+Q26</f>
        <v>0</v>
      </c>
      <c r="R23" s="40">
        <f>R24+R25+R26</f>
        <v>8000</v>
      </c>
      <c r="S23" s="188">
        <f>S24+S25+S26</f>
        <v>0</v>
      </c>
      <c r="T23" s="59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ht="35.25" customHeight="1">
      <c r="A24" s="34" t="s">
        <v>0</v>
      </c>
      <c r="B24" s="35" t="s">
        <v>0</v>
      </c>
      <c r="C24" s="35" t="s">
        <v>0</v>
      </c>
      <c r="D24" s="36" t="s">
        <v>0</v>
      </c>
      <c r="E24" s="34" t="s">
        <v>0</v>
      </c>
      <c r="F24" s="35" t="s">
        <v>0</v>
      </c>
      <c r="G24" s="35" t="s">
        <v>0</v>
      </c>
      <c r="H24" s="36" t="s">
        <v>0</v>
      </c>
      <c r="I24" s="55" t="s">
        <v>0</v>
      </c>
      <c r="J24" s="34" t="s">
        <v>0</v>
      </c>
      <c r="K24" s="99" t="s">
        <v>22</v>
      </c>
      <c r="L24" s="99" t="s">
        <v>0</v>
      </c>
      <c r="M24" s="100" t="s">
        <v>0</v>
      </c>
      <c r="N24" s="92" t="s">
        <v>31</v>
      </c>
      <c r="O24" s="206">
        <v>7000</v>
      </c>
      <c r="P24" s="142">
        <v>7000</v>
      </c>
      <c r="Q24" s="142"/>
      <c r="R24" s="142">
        <f>P24-Q24</f>
        <v>7000</v>
      </c>
      <c r="S24" s="186"/>
      <c r="T24" s="189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ht="41.25" customHeight="1">
      <c r="A25" s="34" t="s">
        <v>0</v>
      </c>
      <c r="B25" s="35" t="s">
        <v>0</v>
      </c>
      <c r="C25" s="35" t="s">
        <v>0</v>
      </c>
      <c r="D25" s="36" t="s">
        <v>0</v>
      </c>
      <c r="E25" s="34" t="s">
        <v>0</v>
      </c>
      <c r="F25" s="35" t="s">
        <v>0</v>
      </c>
      <c r="G25" s="35" t="s">
        <v>0</v>
      </c>
      <c r="H25" s="36" t="s">
        <v>0</v>
      </c>
      <c r="I25" s="55" t="s">
        <v>0</v>
      </c>
      <c r="J25" s="34" t="s">
        <v>0</v>
      </c>
      <c r="K25" s="99" t="s">
        <v>35</v>
      </c>
      <c r="L25" s="99" t="s">
        <v>0</v>
      </c>
      <c r="M25" s="100" t="s">
        <v>0</v>
      </c>
      <c r="N25" s="92" t="s">
        <v>36</v>
      </c>
      <c r="O25" s="206"/>
      <c r="P25" s="142"/>
      <c r="Q25" s="142"/>
      <c r="R25" s="142">
        <f>P25-Q25</f>
        <v>0</v>
      </c>
      <c r="S25" s="186"/>
      <c r="T25" s="189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ht="44.25" customHeight="1" thickBot="1">
      <c r="A26" s="41" t="s">
        <v>0</v>
      </c>
      <c r="B26" s="42" t="s">
        <v>0</v>
      </c>
      <c r="C26" s="42" t="s">
        <v>0</v>
      </c>
      <c r="D26" s="43" t="s">
        <v>0</v>
      </c>
      <c r="E26" s="41" t="s">
        <v>0</v>
      </c>
      <c r="F26" s="42" t="s">
        <v>0</v>
      </c>
      <c r="G26" s="42" t="s">
        <v>0</v>
      </c>
      <c r="H26" s="43" t="s">
        <v>0</v>
      </c>
      <c r="I26" s="56" t="s">
        <v>0</v>
      </c>
      <c r="J26" s="41" t="s">
        <v>0</v>
      </c>
      <c r="K26" s="115" t="s">
        <v>38</v>
      </c>
      <c r="L26" s="115" t="s">
        <v>0</v>
      </c>
      <c r="M26" s="116" t="s">
        <v>0</v>
      </c>
      <c r="N26" s="117" t="s">
        <v>39</v>
      </c>
      <c r="O26" s="207">
        <v>1000</v>
      </c>
      <c r="P26" s="182">
        <v>1000</v>
      </c>
      <c r="Q26" s="182"/>
      <c r="R26" s="142">
        <f>P26-Q26</f>
        <v>1000</v>
      </c>
      <c r="S26" s="190"/>
      <c r="T26" s="189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ht="12.75">
      <c r="A27" s="193" t="s">
        <v>0</v>
      </c>
      <c r="B27" s="193" t="s">
        <v>0</v>
      </c>
      <c r="C27" s="193" t="s">
        <v>0</v>
      </c>
      <c r="D27" s="193" t="s">
        <v>0</v>
      </c>
      <c r="E27" s="193" t="s">
        <v>0</v>
      </c>
      <c r="F27" s="193" t="s">
        <v>0</v>
      </c>
      <c r="G27" s="193" t="s">
        <v>0</v>
      </c>
      <c r="H27" s="193" t="s">
        <v>0</v>
      </c>
      <c r="I27" s="193" t="s">
        <v>0</v>
      </c>
      <c r="J27" s="193" t="s">
        <v>0</v>
      </c>
      <c r="K27" s="193" t="s">
        <v>0</v>
      </c>
      <c r="L27" s="193" t="s">
        <v>0</v>
      </c>
      <c r="M27" s="193" t="s">
        <v>0</v>
      </c>
      <c r="N27" s="193" t="s">
        <v>0</v>
      </c>
      <c r="O27" s="193" t="s">
        <v>0</v>
      </c>
      <c r="P27" s="193"/>
      <c r="Q27" s="193"/>
      <c r="R27" s="193"/>
      <c r="S27" s="189"/>
      <c r="T27" s="18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0" ht="15" customHeight="1">
      <c r="A28" s="120" t="s">
        <v>139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1"/>
      <c r="Q28" s="121"/>
      <c r="R28" s="121"/>
      <c r="S28" s="486" t="s">
        <v>108</v>
      </c>
      <c r="T28" s="486"/>
    </row>
    <row r="29" spans="1:20" ht="15" customHeight="1">
      <c r="A29" s="150" t="s">
        <v>170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1"/>
      <c r="R29" s="151"/>
      <c r="S29" s="486" t="s">
        <v>109</v>
      </c>
      <c r="T29" s="486"/>
    </row>
    <row r="30" spans="1:20" ht="24.75" customHeight="1">
      <c r="A30" s="150" t="s">
        <v>148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1"/>
      <c r="R30" s="151"/>
      <c r="S30" s="486" t="s">
        <v>118</v>
      </c>
      <c r="T30" s="486"/>
    </row>
    <row r="31" spans="1:19" ht="24.75" customHeight="1">
      <c r="A31" s="152" t="s">
        <v>181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1"/>
      <c r="P31" s="151"/>
      <c r="Q31" s="151"/>
      <c r="R31" s="151"/>
      <c r="S31" s="119"/>
    </row>
    <row r="32" spans="2:20" ht="15.75" customHeight="1"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</row>
    <row r="33" spans="1:20" ht="21" customHeight="1">
      <c r="A33" s="308" t="s">
        <v>111</v>
      </c>
      <c r="B33" s="308" t="s">
        <v>149</v>
      </c>
      <c r="C33" s="308"/>
      <c r="D33" s="308"/>
      <c r="E33" s="308"/>
      <c r="F33" s="308"/>
      <c r="G33" s="308"/>
      <c r="H33" s="308"/>
      <c r="I33" s="308"/>
      <c r="J33" s="308"/>
      <c r="K33" s="309"/>
      <c r="L33" s="309"/>
      <c r="M33" s="309"/>
      <c r="N33" s="309"/>
      <c r="O33" s="309"/>
      <c r="P33" s="309"/>
      <c r="S33" s="156"/>
      <c r="T33" s="156"/>
    </row>
    <row r="34" ht="10.5" customHeight="1" thickBot="1"/>
    <row r="35" spans="1:16" ht="92.25" customHeight="1">
      <c r="A35" s="526" t="s">
        <v>177</v>
      </c>
      <c r="B35" s="552" t="s">
        <v>178</v>
      </c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4"/>
    </row>
    <row r="36" spans="1:16" ht="16.5" customHeight="1">
      <c r="A36" s="527"/>
      <c r="B36" s="555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7"/>
    </row>
    <row r="37" spans="1:16" ht="18.75" customHeight="1" thickBot="1">
      <c r="A37" s="528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60"/>
    </row>
    <row r="38" spans="2:8" ht="17.25" customHeight="1">
      <c r="B38" s="147"/>
      <c r="C38" s="147"/>
      <c r="D38" s="147"/>
      <c r="E38" s="147"/>
      <c r="F38" s="147"/>
      <c r="G38" s="147"/>
      <c r="H38" s="147"/>
    </row>
    <row r="39" spans="2:8" ht="20.25" customHeight="1">
      <c r="B39" s="147"/>
      <c r="C39" s="147"/>
      <c r="D39" s="147"/>
      <c r="E39" s="147"/>
      <c r="F39" s="147"/>
      <c r="G39" s="147"/>
      <c r="H39" s="147"/>
    </row>
    <row r="40" spans="2:8" ht="10.5" customHeight="1">
      <c r="B40" s="147"/>
      <c r="C40" s="147"/>
      <c r="D40" s="147"/>
      <c r="E40" s="147"/>
      <c r="F40" s="147"/>
      <c r="G40" s="147"/>
      <c r="H40" s="147"/>
    </row>
    <row r="41" spans="1:8" ht="18.75" customHeight="1">
      <c r="A41" s="156"/>
      <c r="B41" s="153"/>
      <c r="C41" s="153"/>
      <c r="D41" s="153"/>
      <c r="E41" s="154"/>
      <c r="F41" s="153"/>
      <c r="G41" s="153"/>
      <c r="H41" s="155"/>
    </row>
    <row r="42" spans="2:20" ht="20.25" customHeight="1"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6"/>
    </row>
    <row r="43" spans="2:20" ht="17.25" customHeight="1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6"/>
      <c r="Q43" s="146"/>
      <c r="R43" s="146"/>
      <c r="S43" s="146"/>
      <c r="T43" s="146"/>
    </row>
  </sheetData>
  <sheetProtection/>
  <mergeCells count="23">
    <mergeCell ref="A35:A37"/>
    <mergeCell ref="B35:P37"/>
    <mergeCell ref="A11:D11"/>
    <mergeCell ref="S29:T29"/>
    <mergeCell ref="D8:R8"/>
    <mergeCell ref="A8:C8"/>
    <mergeCell ref="E10:H10"/>
    <mergeCell ref="T15:T16"/>
    <mergeCell ref="S10:S12"/>
    <mergeCell ref="A10:D10"/>
    <mergeCell ref="J10:M10"/>
    <mergeCell ref="A14:T14"/>
    <mergeCell ref="P10:R11"/>
    <mergeCell ref="A6:T7"/>
    <mergeCell ref="T10:T12"/>
    <mergeCell ref="A21:S21"/>
    <mergeCell ref="S28:T28"/>
    <mergeCell ref="A4:T4"/>
    <mergeCell ref="S30:T30"/>
    <mergeCell ref="O10:O12"/>
    <mergeCell ref="J11:M11"/>
    <mergeCell ref="E11:H11"/>
    <mergeCell ref="T22:T23"/>
  </mergeCells>
  <printOptions/>
  <pageMargins left="0.7480314960629921" right="0.35433070866141736" top="0.3937007874015748" bottom="0.1968503937007874" header="0.5118110236220472" footer="0.5118110236220472"/>
  <pageSetup horizontalDpi="300" verticalDpi="300" orientation="portrait" paperSize="9" scale="55" r:id="rId1"/>
  <headerFooter alignWithMargins="0"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2015-02-23T08:04:26Z</cp:lastPrinted>
  <dcterms:created xsi:type="dcterms:W3CDTF">1999-05-26T11:21:22Z</dcterms:created>
  <dcterms:modified xsi:type="dcterms:W3CDTF">2015-02-25T11:32:23Z</dcterms:modified>
  <cp:category/>
  <cp:version/>
  <cp:contentType/>
  <cp:contentStatus/>
</cp:coreProperties>
</file>